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2" yWindow="45" windowWidth="10377" windowHeight="6250" firstSheet="2" activeTab="3"/>
  </bookViews>
  <sheets>
    <sheet name="phan mon" sheetId="1" r:id="rId1"/>
    <sheet name="tong gio" sheetId="2" r:id="rId2"/>
    <sheet name="KHTQ" sheetId="3" r:id="rId3"/>
    <sheet name="KH nam hoc " sheetId="4" r:id="rId4"/>
  </sheets>
  <definedNames/>
  <calcPr fullCalcOnLoad="1"/>
</workbook>
</file>

<file path=xl/comments4.xml><?xml version="1.0" encoding="utf-8"?>
<comments xmlns="http://schemas.openxmlformats.org/spreadsheetml/2006/main">
  <authors>
    <author>Son</author>
  </authors>
  <commentList>
    <comment ref="G105" authorId="0">
      <text>
        <r>
          <rPr>
            <b/>
            <sz val="9"/>
            <rFont val="Tahoma"/>
            <family val="0"/>
          </rPr>
          <t>Son:</t>
        </r>
        <r>
          <rPr>
            <sz val="9"/>
            <rFont val="Tahoma"/>
            <family val="0"/>
          </rPr>
          <t xml:space="preserve">
Lưu ý chọn khoa Truyền nhiêm, Thần Kinh làm khoa thực tập Nội thường xuyên</t>
        </r>
      </text>
    </comment>
    <comment ref="G106" authorId="0">
      <text>
        <r>
          <rPr>
            <b/>
            <sz val="9"/>
            <rFont val="Tahoma"/>
            <family val="0"/>
          </rPr>
          <t>Son:</t>
        </r>
        <r>
          <rPr>
            <sz val="9"/>
            <rFont val="Tahoma"/>
            <family val="0"/>
          </rPr>
          <t xml:space="preserve">
Trên kế hoạch đi có 4 tuần 2 khoa (phải 6 tuần mới đủ)</t>
        </r>
      </text>
    </comment>
  </commentList>
</comments>
</file>

<file path=xl/sharedStrings.xml><?xml version="1.0" encoding="utf-8"?>
<sst xmlns="http://schemas.openxmlformats.org/spreadsheetml/2006/main" count="2166" uniqueCount="914">
  <si>
    <t>Häc kú I</t>
  </si>
  <si>
    <t>M«n häc</t>
  </si>
  <si>
    <t>LT</t>
  </si>
  <si>
    <t>Ngo¹i ng÷ I</t>
  </si>
  <si>
    <t>BS Lan</t>
  </si>
  <si>
    <t>Ph¸i</t>
  </si>
  <si>
    <t>BS Dòng</t>
  </si>
  <si>
    <t>CN TuyÕt</t>
  </si>
  <si>
    <t xml:space="preserve">GFSL </t>
  </si>
  <si>
    <t>BS Träng</t>
  </si>
  <si>
    <t>T TuÊn</t>
  </si>
  <si>
    <t>CN Hoa</t>
  </si>
  <si>
    <t>GDQP</t>
  </si>
  <si>
    <t>D­îc</t>
  </si>
  <si>
    <t>GFSL</t>
  </si>
  <si>
    <t>Nhi</t>
  </si>
  <si>
    <t>TT- GDSK</t>
  </si>
  <si>
    <t>D D- VSPB</t>
  </si>
  <si>
    <t>YHDT- PHCN</t>
  </si>
  <si>
    <t>BS Lôa</t>
  </si>
  <si>
    <t>CN B×nh</t>
  </si>
  <si>
    <t>Häc kú II</t>
  </si>
  <si>
    <t>TT</t>
  </si>
  <si>
    <t>TH</t>
  </si>
  <si>
    <t>S¶n</t>
  </si>
  <si>
    <t>VKSV</t>
  </si>
  <si>
    <t>TN- XH</t>
  </si>
  <si>
    <t>CN Kiªn</t>
  </si>
  <si>
    <t>Néi</t>
  </si>
  <si>
    <t>Ngo¹i</t>
  </si>
  <si>
    <t xml:space="preserve">Y häc </t>
  </si>
  <si>
    <t>HiÖu tr­ëng</t>
  </si>
  <si>
    <t>Giê</t>
  </si>
  <si>
    <t xml:space="preserve">BV SKTE </t>
  </si>
  <si>
    <t>BV</t>
  </si>
  <si>
    <t>Ph¹m Quang Hoµ</t>
  </si>
  <si>
    <t>Ng« ThÞ Minh</t>
  </si>
  <si>
    <t>T« Minh TuÊn</t>
  </si>
  <si>
    <t>Vò ThÞ B×nh</t>
  </si>
  <si>
    <t>TrÇn ThÞ Trinh</t>
  </si>
  <si>
    <t>Lª ThÞ Hoa</t>
  </si>
  <si>
    <t>Ph¹m Anh TuÊn</t>
  </si>
  <si>
    <t>Hä Vµ tªn</t>
  </si>
  <si>
    <t>Kú 1</t>
  </si>
  <si>
    <t>Kú 2</t>
  </si>
  <si>
    <t>Tæng giê</t>
  </si>
  <si>
    <t>NguyÔn ThÞ Gi¸o</t>
  </si>
  <si>
    <t>Hµ ThÞ Len</t>
  </si>
  <si>
    <t>Bïi  Hång Hoa</t>
  </si>
  <si>
    <t>®èi t­îng</t>
  </si>
  <si>
    <t>1.  </t>
  </si>
  <si>
    <t>THs Hoµ</t>
  </si>
  <si>
    <t>PHCN</t>
  </si>
  <si>
    <t>Cn Len</t>
  </si>
  <si>
    <t>§ DCB</t>
  </si>
  <si>
    <t>CN C­êng</t>
  </si>
  <si>
    <t>KT§ D</t>
  </si>
  <si>
    <t>CN PTuÊn</t>
  </si>
  <si>
    <t>Nhãm</t>
  </si>
  <si>
    <t xml:space="preserve">Giê </t>
  </si>
  <si>
    <t>BS Minh</t>
  </si>
  <si>
    <t>Th.s HuÖ</t>
  </si>
  <si>
    <t>DS Ph­¬ng</t>
  </si>
  <si>
    <t>TH.S S¬n</t>
  </si>
  <si>
    <t>CN Gi¸o</t>
  </si>
  <si>
    <t>CN Liªn</t>
  </si>
  <si>
    <t>CN Thuû</t>
  </si>
  <si>
    <t>BS Phó</t>
  </si>
  <si>
    <t>VKST</t>
  </si>
  <si>
    <t>Líp</t>
  </si>
  <si>
    <t xml:space="preserve">Bïi V¨n Kiªn </t>
  </si>
  <si>
    <t>TrÇn ThÞ Thuû</t>
  </si>
  <si>
    <t>NguyÔn ThÞ Ph¸i</t>
  </si>
  <si>
    <t>Lª V¨n  Dòng</t>
  </si>
  <si>
    <t>L¹i ThÞ Lan</t>
  </si>
  <si>
    <t>Phan ThÞ TuyÕt</t>
  </si>
  <si>
    <t>§inh ThÞ HuÖ</t>
  </si>
  <si>
    <t>TrÇn Xu©n Phó</t>
  </si>
  <si>
    <t>NguyÔn BÝch Ph­¬ng</t>
  </si>
  <si>
    <t>NguyÔn §×nh Träng</t>
  </si>
  <si>
    <t>TrÇn ThÞ Liªn</t>
  </si>
  <si>
    <t>TTGDSK</t>
  </si>
  <si>
    <t>BÖnh häc</t>
  </si>
  <si>
    <t>HS 38</t>
  </si>
  <si>
    <t>KT§D</t>
  </si>
  <si>
    <t>§ D 40</t>
  </si>
  <si>
    <t>XN 1</t>
  </si>
  <si>
    <t>§D 40</t>
  </si>
  <si>
    <t>YS 39</t>
  </si>
  <si>
    <t>YHCT</t>
  </si>
  <si>
    <t>H­¬ng</t>
  </si>
  <si>
    <t xml:space="preserve">HuyÒn </t>
  </si>
  <si>
    <t>Ng T.Thanh HuyÒn</t>
  </si>
  <si>
    <t>Hoµng ThÞ H­¬ng</t>
  </si>
  <si>
    <t>KNGT&amp;TTGDSK</t>
  </si>
  <si>
    <t>VSPB</t>
  </si>
  <si>
    <t>Th.s Hoa</t>
  </si>
  <si>
    <t>Th.s Hµ</t>
  </si>
  <si>
    <t>§D 41</t>
  </si>
  <si>
    <t>XN K2</t>
  </si>
  <si>
    <t>XN K1</t>
  </si>
  <si>
    <t>YS 40</t>
  </si>
  <si>
    <t>DT 23</t>
  </si>
  <si>
    <t>XN - KST</t>
  </si>
  <si>
    <t>TK</t>
  </si>
  <si>
    <t>CK</t>
  </si>
  <si>
    <t>Buæi</t>
  </si>
  <si>
    <t>Buæi LT+TH</t>
  </si>
  <si>
    <t>LT/1líp</t>
  </si>
  <si>
    <t>TH/1líp</t>
  </si>
  <si>
    <t>Quyªn</t>
  </si>
  <si>
    <t>N TuÊn</t>
  </si>
  <si>
    <t>Trinh</t>
  </si>
  <si>
    <t>B Hoa</t>
  </si>
  <si>
    <t>HiÓn</t>
  </si>
  <si>
    <t>T Nga</t>
  </si>
  <si>
    <t>X¸</t>
  </si>
  <si>
    <t>Hoµng</t>
  </si>
  <si>
    <t>NÕt</t>
  </si>
  <si>
    <t>SK-MT- DD-VSATTP</t>
  </si>
  <si>
    <t>VSPB-D D</t>
  </si>
  <si>
    <t>Thuþ</t>
  </si>
  <si>
    <t>N. Nga</t>
  </si>
  <si>
    <t>RHM,TMH</t>
  </si>
  <si>
    <t>M¾t-DL</t>
  </si>
  <si>
    <t>CT 1</t>
  </si>
  <si>
    <t>D D_VSPB</t>
  </si>
  <si>
    <t>§DC§</t>
  </si>
  <si>
    <t>DS-KHH</t>
  </si>
  <si>
    <t>XN  2</t>
  </si>
  <si>
    <t>M¾t,DL</t>
  </si>
  <si>
    <t>YTC§</t>
  </si>
  <si>
    <t>C§ 1</t>
  </si>
  <si>
    <t>C§ 2</t>
  </si>
  <si>
    <t>DTÔ</t>
  </si>
  <si>
    <t>§ DCB 2</t>
  </si>
  <si>
    <t>DSTH 1</t>
  </si>
  <si>
    <t>§äc TT</t>
  </si>
  <si>
    <t>C§LT 1</t>
  </si>
  <si>
    <t>Y häc</t>
  </si>
  <si>
    <t>CT</t>
  </si>
  <si>
    <t>T. nhiÔm</t>
  </si>
  <si>
    <t>§ DC§</t>
  </si>
  <si>
    <t xml:space="preserve">KT§ D </t>
  </si>
  <si>
    <t>XN 2</t>
  </si>
  <si>
    <t>S¶n KHH</t>
  </si>
  <si>
    <t>SL</t>
  </si>
  <si>
    <t>C§1</t>
  </si>
  <si>
    <t>DSTH1</t>
  </si>
  <si>
    <t>YH</t>
  </si>
  <si>
    <t>D­îc lý</t>
  </si>
  <si>
    <t>DL</t>
  </si>
  <si>
    <t>CK(Lao)</t>
  </si>
  <si>
    <t>CK ngo¹i</t>
  </si>
  <si>
    <t>§ D 41</t>
  </si>
  <si>
    <t>GF</t>
  </si>
  <si>
    <t>TCN-C§ 1</t>
  </si>
  <si>
    <t>TCN-XN1</t>
  </si>
  <si>
    <t>NHi</t>
  </si>
  <si>
    <t>VSD D</t>
  </si>
  <si>
    <t>SK_MT</t>
  </si>
  <si>
    <t>C§LTK1</t>
  </si>
  <si>
    <t>CN LªHoa</t>
  </si>
  <si>
    <t>YH- XH</t>
  </si>
  <si>
    <t>Ths Hoµ</t>
  </si>
  <si>
    <t>ThS S¬n</t>
  </si>
  <si>
    <t>ThSG Hµ</t>
  </si>
  <si>
    <t>Tin</t>
  </si>
  <si>
    <t xml:space="preserve"> NguyÔn Thanh S¬n</t>
  </si>
  <si>
    <t>NguyÔn ThÞ Lôa</t>
  </si>
  <si>
    <t>G Hµ</t>
  </si>
  <si>
    <t>TrÇn Xu©n HiÓn</t>
  </si>
  <si>
    <t>T« ThÞ Thanh Nga</t>
  </si>
  <si>
    <t>NguyÔn Cao C­êng</t>
  </si>
  <si>
    <t>NguyÔn ThÞ Nga</t>
  </si>
  <si>
    <t>L­u v¨n X¸</t>
  </si>
  <si>
    <t>NguyÔn Anh TuÊn</t>
  </si>
  <si>
    <t>TrÇn §¹i Hoµng</t>
  </si>
  <si>
    <t>XN KST1</t>
  </si>
  <si>
    <t>XN KST2</t>
  </si>
  <si>
    <t>Dược lý</t>
  </si>
  <si>
    <t>Châm cứu</t>
  </si>
  <si>
    <t>Bệnh học YHCT</t>
  </si>
  <si>
    <t>Xoa bóp bấm huyệt dưỡng sinh</t>
  </si>
  <si>
    <t>ph©n c«ng m«n häc cho gi¸o viªn 2010-2011</t>
  </si>
  <si>
    <t>Th¸i b×nh, ngµy 15 th¸ng 9 n¨m 2010</t>
  </si>
  <si>
    <t>Tæng giê gi¶ng c¶ n¨m 2010-2011</t>
  </si>
  <si>
    <t>Bs Việt</t>
  </si>
  <si>
    <t>TS</t>
  </si>
  <si>
    <t>GDTC</t>
  </si>
  <si>
    <t>GDQPAN</t>
  </si>
  <si>
    <t>Bs Duy</t>
  </si>
  <si>
    <t>SK-MT-VS</t>
  </si>
  <si>
    <t>Th</t>
  </si>
  <si>
    <t>DD-VSATTP</t>
  </si>
  <si>
    <t>40Ls</t>
  </si>
  <si>
    <t>Tổng</t>
  </si>
  <si>
    <t>Khoa Nhi 2</t>
  </si>
  <si>
    <t>Th.s Lan</t>
  </si>
  <si>
    <t>Bs T. Nga</t>
  </si>
  <si>
    <t xml:space="preserve">III/ </t>
  </si>
  <si>
    <t>TT cộng đồng:</t>
  </si>
  <si>
    <t>TT Tốt nghiệp:</t>
  </si>
  <si>
    <t>Thực tế cộng đồng:</t>
  </si>
  <si>
    <t xml:space="preserve">TTTN: </t>
  </si>
  <si>
    <t>Ds H. Anh</t>
  </si>
  <si>
    <t>Bs Lan</t>
  </si>
  <si>
    <t>Ths T. Hoa</t>
  </si>
  <si>
    <t>Ths Kim Ninh</t>
  </si>
  <si>
    <t>Th.s T. Hoa</t>
  </si>
  <si>
    <t>Cn T. Tuấn</t>
  </si>
  <si>
    <t>Cn  Len</t>
  </si>
  <si>
    <t>Bs. Lan</t>
  </si>
  <si>
    <t>2 tuần tại trạm y tế xã phường</t>
  </si>
  <si>
    <t>2 tuần tại bệnh viện đa khoa  huyện thành phố</t>
  </si>
  <si>
    <t>- Nghỉ tết nguyên đán:          3 Tuần</t>
  </si>
  <si>
    <t>II- Nhiệm vụ tổng quát:</t>
  </si>
  <si>
    <t>1- Đào tạo chuyển tiếp:</t>
  </si>
  <si>
    <t>1.  Kiểm tra giám sát công tác đào tạo.</t>
  </si>
  <si>
    <t>2.  Công tác nghiên cứu khoa học</t>
  </si>
  <si>
    <t>3.  Hội thi giáo viên giỏi</t>
  </si>
  <si>
    <t>4.  Hội thi học sinh giỏi</t>
  </si>
  <si>
    <t>I/ Kế hoạch giảng dạy LT- TH tại trường:</t>
  </si>
  <si>
    <t xml:space="preserve">Học Kỳ III </t>
  </si>
  <si>
    <t>Môn học</t>
  </si>
  <si>
    <t>ĐVHT</t>
  </si>
  <si>
    <t xml:space="preserve"> GV chủ giảng</t>
  </si>
  <si>
    <t>Giờ</t>
  </si>
  <si>
    <t>Nhóm</t>
  </si>
  <si>
    <t>Lớp</t>
  </si>
  <si>
    <t xml:space="preserve">Chính trị </t>
  </si>
  <si>
    <t>Pháp luật</t>
  </si>
  <si>
    <t xml:space="preserve">Ngoại ngữ </t>
  </si>
  <si>
    <t>Cn Hương</t>
  </si>
  <si>
    <t>Kỹ năng Giao tiếp</t>
  </si>
  <si>
    <t>CSSKPN- Bà mẹ và GĐ</t>
  </si>
  <si>
    <t>Quản lý và TCYT</t>
  </si>
  <si>
    <t>Học Kỳ IV</t>
  </si>
  <si>
    <t>Tin học</t>
  </si>
  <si>
    <t>Cn. Giáo</t>
  </si>
  <si>
    <t>Y học cổ truyền</t>
  </si>
  <si>
    <t>Nghề nghiệp và đạo đức ĐD</t>
  </si>
  <si>
    <t>Cn. T Tuấn</t>
  </si>
  <si>
    <t>Chăm sóc SK CĐ</t>
  </si>
  <si>
    <t>SK-môi trường</t>
  </si>
  <si>
    <t>Bs. Tô Nga</t>
  </si>
  <si>
    <t>Tâm lý GDSK</t>
  </si>
  <si>
    <t>II/ Thực tập lâm sàng</t>
  </si>
  <si>
    <t xml:space="preserve">Học kỳ III </t>
  </si>
  <si>
    <t>Bệnh viện</t>
  </si>
  <si>
    <t>Số giờ</t>
  </si>
  <si>
    <t xml:space="preserve"> tuần</t>
  </si>
  <si>
    <t>Kiểm soát NK</t>
  </si>
  <si>
    <t>Học kỳ IV</t>
  </si>
  <si>
    <t xml:space="preserve">Sản </t>
  </si>
  <si>
    <t>III/ Thực tế Tốt nghiệp:</t>
  </si>
  <si>
    <t>1. Thực tập cộng đồng</t>
  </si>
  <si>
    <t>2 tuần</t>
  </si>
  <si>
    <t>8 tuần ( trong đó 2 tuần xã)</t>
  </si>
  <si>
    <t xml:space="preserve">3- Ôn thi tốt nghiệp: </t>
  </si>
  <si>
    <t>4- Thi tốt nghiệp:</t>
  </si>
  <si>
    <t>1 tuần</t>
  </si>
  <si>
    <t xml:space="preserve">5- dự trữ:                          </t>
  </si>
  <si>
    <t>I/ Kế hoạch giảng dạy LT- TH tại trường</t>
  </si>
  <si>
    <t xml:space="preserve">Học Kỳ I    </t>
  </si>
  <si>
    <t>Cn.  Cường</t>
  </si>
  <si>
    <t>Dược-TTY</t>
  </si>
  <si>
    <t>Ds Phương</t>
  </si>
  <si>
    <t>ĐD cơ sở I</t>
  </si>
  <si>
    <t>Đ D cơ sở 2</t>
  </si>
  <si>
    <t>Cn Bình</t>
  </si>
  <si>
    <t>CSSK Nội 1</t>
  </si>
  <si>
    <t>Th.s Dũng</t>
  </si>
  <si>
    <t>CSSK Nội 2</t>
  </si>
  <si>
    <t xml:space="preserve">Học kỳ II </t>
  </si>
  <si>
    <t>CSSK trẻ em</t>
  </si>
  <si>
    <t>Bs Phái</t>
  </si>
  <si>
    <t>D D- Tiết chế</t>
  </si>
  <si>
    <t>Bs Tô Nga</t>
  </si>
  <si>
    <t>CSSK ngoại khoa</t>
  </si>
  <si>
    <t xml:space="preserve">Học kỳ I </t>
  </si>
  <si>
    <t>Đ DCS</t>
  </si>
  <si>
    <t>Đa khoa</t>
  </si>
  <si>
    <t xml:space="preserve">Học kỳ II  </t>
  </si>
  <si>
    <t xml:space="preserve">Đa khoa </t>
  </si>
  <si>
    <t>1 lớp - 50 học sinh</t>
  </si>
  <si>
    <t>Cn Giáo</t>
  </si>
  <si>
    <t>Bs Lụa</t>
  </si>
  <si>
    <t>ĐD cơ bản - CCBĐ</t>
  </si>
  <si>
    <t>Bệnh học</t>
  </si>
  <si>
    <t>KT XN cơ bản</t>
  </si>
  <si>
    <t>Hoá phân tích</t>
  </si>
  <si>
    <t>XN huyết học1</t>
  </si>
  <si>
    <t>Bs Ngọc</t>
  </si>
  <si>
    <t>XN Vi sinh vật1</t>
  </si>
  <si>
    <t>Cn Cường</t>
  </si>
  <si>
    <t xml:space="preserve">Học Kỳ III    </t>
  </si>
  <si>
    <t>XN huyết học 2</t>
  </si>
  <si>
    <t>XN Hoá sinh1</t>
  </si>
  <si>
    <t>Cn Khánh</t>
  </si>
  <si>
    <t xml:space="preserve">Cn Giáo </t>
  </si>
  <si>
    <t xml:space="preserve">Học Kỳ IV   </t>
  </si>
  <si>
    <t xml:space="preserve">Pháp luật </t>
  </si>
  <si>
    <t>QLSK tại CĐ</t>
  </si>
  <si>
    <t>XN Vi sinh vật 3</t>
  </si>
  <si>
    <t>XN huyết học 3</t>
  </si>
  <si>
    <t>XN Hoá sinh 2</t>
  </si>
  <si>
    <t xml:space="preserve">Học kỳ IV  </t>
  </si>
  <si>
    <t>XN sinh hoá</t>
  </si>
  <si>
    <t>XN Huyết học</t>
  </si>
  <si>
    <t xml:space="preserve">2- Ôn thi tốt nghiệp: </t>
  </si>
  <si>
    <t>4 tuần</t>
  </si>
  <si>
    <t>3- Thi tốt nghiệp:</t>
  </si>
  <si>
    <t xml:space="preserve">4- dự trữ:                          </t>
  </si>
  <si>
    <t>Cn T Tuấn</t>
  </si>
  <si>
    <t>Bệnh ngoại khoa</t>
  </si>
  <si>
    <t>Bs Trọng</t>
  </si>
  <si>
    <t>SK trẻ em</t>
  </si>
  <si>
    <t>Truyền nhiễm-XH</t>
  </si>
  <si>
    <t>Bệnh nội khoa</t>
  </si>
  <si>
    <t xml:space="preserve">Học kỳ II    </t>
  </si>
  <si>
    <t>Ngoại 1</t>
  </si>
  <si>
    <t>Ngoại 2</t>
  </si>
  <si>
    <t>Truyền nhiễm</t>
  </si>
  <si>
    <t xml:space="preserve">4 Lớp </t>
  </si>
  <si>
    <t>SK sinh sản</t>
  </si>
  <si>
    <t>Bệnh chuyên khoa</t>
  </si>
  <si>
    <t>Bs Hiển</t>
  </si>
  <si>
    <t>Khởi tạo doanh nghiệp</t>
  </si>
  <si>
    <t>Cn Thưởng</t>
  </si>
  <si>
    <t>Y tế cộng đồng</t>
  </si>
  <si>
    <t>QLTC y tế</t>
  </si>
  <si>
    <t xml:space="preserve">Khoa sản </t>
  </si>
  <si>
    <t>2-  Thực tập tốt nghiệp: 3 ĐVHT= 200 tiết</t>
  </si>
  <si>
    <t>5 tuần( có KH riêng )</t>
  </si>
  <si>
    <t xml:space="preserve">5- Dự trữ:                          </t>
  </si>
  <si>
    <t xml:space="preserve">2 lớp </t>
  </si>
  <si>
    <t xml:space="preserve">Nhóm </t>
  </si>
  <si>
    <t>Lý luận cơ bản YHCT</t>
  </si>
  <si>
    <t>Bs Nguyệt</t>
  </si>
  <si>
    <t>Xoa bóp, dưỡng sinh, bấm huyệt</t>
  </si>
  <si>
    <t>Thuốc, bào chế ĐD</t>
  </si>
  <si>
    <t>B. học, điều trị YHCT</t>
  </si>
  <si>
    <t>Bs. Nguyệt</t>
  </si>
  <si>
    <t>Y xã hội (về YHCT)</t>
  </si>
  <si>
    <t xml:space="preserve">Giờ </t>
  </si>
  <si>
    <t>Vệ sinh môi trường</t>
  </si>
  <si>
    <t>Vệ sinh dinh dưỡng và thực phẩm</t>
  </si>
  <si>
    <t>Ths  Chiến</t>
  </si>
  <si>
    <t>Vệ sinh lao động</t>
  </si>
  <si>
    <t>Dịch tễ truyền nhiễm và bệnh xã hội</t>
  </si>
  <si>
    <t>Giáo dục sức khoẻ</t>
  </si>
  <si>
    <t>Thống kê y tế</t>
  </si>
  <si>
    <t>2 tuần định hướng tại TTYT</t>
  </si>
  <si>
    <t xml:space="preserve">Học Kỳ I </t>
  </si>
  <si>
    <t>Vật lý đại cương- Lý sinh</t>
  </si>
  <si>
    <t>Hoá sinh</t>
  </si>
  <si>
    <t>Vi sinh-Ký sinh trùng</t>
  </si>
  <si>
    <t>Điều dưỡng và kiểm soát nhiễm khuẩn</t>
  </si>
  <si>
    <t>Học kỳ III</t>
  </si>
  <si>
    <t>Điều dưỡng cơ sở II</t>
  </si>
  <si>
    <t>Ths Dũng</t>
  </si>
  <si>
    <t>BS Việt</t>
  </si>
  <si>
    <t xml:space="preserve">ĐDCS </t>
  </si>
  <si>
    <t>Điều dưỡng ngoại 1</t>
  </si>
  <si>
    <t>Điều dưỡng ngoại 2</t>
  </si>
  <si>
    <t xml:space="preserve">Học kỳ IV </t>
  </si>
  <si>
    <t>Điều dưỡng Nội 1</t>
  </si>
  <si>
    <t>Điều dưỡng Nội 2</t>
  </si>
  <si>
    <t>Học kỳ V</t>
  </si>
  <si>
    <t>CSBN chuyên khoa hệ ngoại</t>
  </si>
  <si>
    <t>CSBN chuyên khoa hệ Nội</t>
  </si>
  <si>
    <t>CSSK tâm thần</t>
  </si>
  <si>
    <t>Ngoại ngữ CN</t>
  </si>
  <si>
    <t>Đường lối cách mạng của Đảng cộng sản VN</t>
  </si>
  <si>
    <t>Cn Lâm(CT)</t>
  </si>
  <si>
    <t>Học kỳ VI</t>
  </si>
  <si>
    <t>Phần mềm TK Y học</t>
  </si>
  <si>
    <t>Quản lý điều dưỡng</t>
  </si>
  <si>
    <t>CSSK cộng đồng</t>
  </si>
  <si>
    <t>Thực hành NCKH- ĐD</t>
  </si>
  <si>
    <t>Th.s Hà</t>
  </si>
  <si>
    <t xml:space="preserve">Học kỳ V </t>
  </si>
  <si>
    <t>CSSK trẻ em 2</t>
  </si>
  <si>
    <t xml:space="preserve">Học kỳ VI   </t>
  </si>
  <si>
    <t>ĐD - CK hệ ngoại</t>
  </si>
  <si>
    <t>ĐD - CK hệ nội-Tâm thần-PHCN</t>
  </si>
  <si>
    <t>III/ Thực tế TT  Tốt nghiệp:</t>
  </si>
  <si>
    <t>5ĐVHT = 300 tiết</t>
  </si>
  <si>
    <t xml:space="preserve">TTTN tại BV Huyện </t>
  </si>
  <si>
    <t xml:space="preserve">TTTN tại BV Tỉnh </t>
  </si>
  <si>
    <t xml:space="preserve">TTTN tại Trạm YT </t>
  </si>
  <si>
    <t xml:space="preserve">- ôn thi tốt nghiệp: </t>
  </si>
  <si>
    <t>5 ĐVHT</t>
  </si>
  <si>
    <t xml:space="preserve"> Thi tốt nghiệp:</t>
  </si>
  <si>
    <t xml:space="preserve"> Dự trữ:                         </t>
  </si>
  <si>
    <t xml:space="preserve">Triết học và Mác Lê Kinh tế chính trị Chủ nghĩa XH -KH </t>
  </si>
  <si>
    <t>Th.s Thuận</t>
  </si>
  <si>
    <t>Toán cao cấp và xác suất thống kê</t>
  </si>
  <si>
    <t>Hoá học ĐC</t>
  </si>
  <si>
    <t>Ths Hoa (ĐHY)</t>
  </si>
  <si>
    <t>Sinh học đại cương và di truyền</t>
  </si>
  <si>
    <t>Giải phẫu học-</t>
  </si>
  <si>
    <t>Sinh lý học</t>
  </si>
  <si>
    <t>SL bệnh- Miến dịch</t>
  </si>
  <si>
    <t>Dược học</t>
  </si>
  <si>
    <t>Ds Hoàng Anh</t>
  </si>
  <si>
    <t>Ngoại ngữ chuyên ngành</t>
  </si>
  <si>
    <t>Điều dưỡng Cơ bản</t>
  </si>
  <si>
    <t>ĐD Nội khoa</t>
  </si>
  <si>
    <t xml:space="preserve">ĐD Ngoại </t>
  </si>
  <si>
    <t>Bs. Trọng</t>
  </si>
  <si>
    <t>ĐD Nhi khoa</t>
  </si>
  <si>
    <t xml:space="preserve">ĐD sản- Phụ khoa&amp;KHHGĐ </t>
  </si>
  <si>
    <t>ĐD truyền nhiễm</t>
  </si>
  <si>
    <t>Dịch tễ học</t>
  </si>
  <si>
    <t>Quản lý Đ D</t>
  </si>
  <si>
    <t>NC Điều dưỡng</t>
  </si>
  <si>
    <t>KTĐD Nội khoa</t>
  </si>
  <si>
    <t>CC Nội khoa</t>
  </si>
  <si>
    <t xml:space="preserve">ĐD CK hệ Nội </t>
  </si>
  <si>
    <t xml:space="preserve"> TT Lâm sàng</t>
  </si>
  <si>
    <t>220 giờ= 5ĐVHT</t>
  </si>
  <si>
    <t xml:space="preserve">TT lâm sàng Nội, Ngoại, Nhi, TN </t>
  </si>
  <si>
    <t>8 tuần</t>
  </si>
  <si>
    <t xml:space="preserve">TT lâm sàng Nội, HSCC </t>
  </si>
  <si>
    <t xml:space="preserve">2- Thực tập tốt nghiệp: </t>
  </si>
  <si>
    <t>3 tuần</t>
  </si>
  <si>
    <t xml:space="preserve">5- Dự trữ:                         </t>
  </si>
  <si>
    <t xml:space="preserve">I/ Kế hoạch giảng dạy LT- TH tại trường: </t>
  </si>
  <si>
    <t>Giáo dục Pháp luật</t>
  </si>
  <si>
    <t>Bào chế 1</t>
  </si>
  <si>
    <t>Hoá dược- Dược lý -2</t>
  </si>
  <si>
    <t>Truyền thông - GDSK</t>
  </si>
  <si>
    <t>Kiểm nghiệm thuốc</t>
  </si>
  <si>
    <t>Hoá dược- Dược lý -3</t>
  </si>
  <si>
    <t>Tổ chức - Quản lý y tế</t>
  </si>
  <si>
    <t>Bào chế 2</t>
  </si>
  <si>
    <t>Quản lý Dược</t>
  </si>
  <si>
    <t xml:space="preserve">Ds Đông </t>
  </si>
  <si>
    <t>Bảo quản thuốc</t>
  </si>
  <si>
    <t>Ds Hiền</t>
  </si>
  <si>
    <t xml:space="preserve">1-  Thực tập tốt nghiệp: </t>
  </si>
  <si>
    <t>10 Tuần ( có KH riêng )</t>
  </si>
  <si>
    <t>2. Thời gian thực tập tốt nghiệp được phân bố:</t>
  </si>
  <si>
    <t>- Phòng nghiệp vụ Dược- Sở Y tế: 1 tuần.</t>
  </si>
  <si>
    <t>- Trung tâm kiểm nghiệm Dược phẩm và mỹ phẩm: 1 tuần.</t>
  </si>
  <si>
    <t>- Công ty cổ phần Dược Vật tư Y tế: 4 tuần.</t>
  </si>
  <si>
    <t>- Khoa Dược bệnh viện tỉnh, huyện , thị: 4 tuần.</t>
  </si>
  <si>
    <t>Giáo dục quốc phòng</t>
  </si>
  <si>
    <t>Viết - đọc tên thuốc</t>
  </si>
  <si>
    <t>Thực vật</t>
  </si>
  <si>
    <t>Hoá phân tích 1</t>
  </si>
  <si>
    <t>Y học cơ sở 1</t>
  </si>
  <si>
    <t>Chính trị</t>
  </si>
  <si>
    <t>Ngoại ngữ</t>
  </si>
  <si>
    <t>Hoá phân tích 2</t>
  </si>
  <si>
    <t>Y học cơ sở 2</t>
  </si>
  <si>
    <t>Dược liệu</t>
  </si>
  <si>
    <t>Hoá dược - Dược lý-1</t>
  </si>
  <si>
    <t xml:space="preserve">II/ Thực tập </t>
  </si>
  <si>
    <t xml:space="preserve">Học kỳ II:  </t>
  </si>
  <si>
    <t>Địa điểm</t>
  </si>
  <si>
    <t>Thực tập thực tế cơ sở</t>
  </si>
  <si>
    <t>Trạm y tế</t>
  </si>
  <si>
    <t>2 tuần cả ngày</t>
  </si>
  <si>
    <t xml:space="preserve"> I/ Kế hoạch giảng dạy LT- TH tại trường</t>
  </si>
  <si>
    <t>Học Kỳ I</t>
  </si>
  <si>
    <t>Giáo dục TC</t>
  </si>
  <si>
    <t>Đọc viết tên thuốc</t>
  </si>
  <si>
    <t xml:space="preserve">Y học </t>
  </si>
  <si>
    <t>Sử dụng thuốc</t>
  </si>
  <si>
    <t>Học kỳ II</t>
  </si>
  <si>
    <t>Bào chế</t>
  </si>
  <si>
    <t>Quản lý dược</t>
  </si>
  <si>
    <t>Bảo quản thuốc và dụng cụ y tế</t>
  </si>
  <si>
    <t>II/ Thực tập - thực tế</t>
  </si>
  <si>
    <t>Số tuần</t>
  </si>
  <si>
    <t>- Bào chế</t>
  </si>
  <si>
    <t>Công ty dược - Trạm xá xã</t>
  </si>
  <si>
    <t>- Dược liệu</t>
  </si>
  <si>
    <t>- Bảo quản thuốc, dụng cụ y tế</t>
  </si>
  <si>
    <t>Ths. Kiên</t>
  </si>
  <si>
    <t>CC thường gặp</t>
  </si>
  <si>
    <t>Thuốc thiết yếu</t>
  </si>
  <si>
    <t>BVBM-KHHGĐ</t>
  </si>
  <si>
    <t>Đ D cơ bản</t>
  </si>
  <si>
    <t xml:space="preserve"> Bệnh chuyên khoa </t>
  </si>
  <si>
    <t>UBND TỈNH THÁI BÌNH</t>
  </si>
  <si>
    <t>TRƯỜNG CAO ĐẲNG Y TẾ</t>
  </si>
  <si>
    <t>CỘNG HOÀ XÃ HỘI CHỦ NGHĨA VIỆT NAM</t>
  </si>
  <si>
    <t>KẾ HOẠCH ĐÀO TẠO CAO ĐẲNG ĐIỀU DƯỠNG LIÊN THÔNG</t>
  </si>
  <si>
    <t>HIỆU TRƯỞNG</t>
  </si>
  <si>
    <t>4 Tuần ( có KH riêng )</t>
  </si>
  <si>
    <t>Bs. Lụa</t>
  </si>
  <si>
    <t>Ds.Đông</t>
  </si>
  <si>
    <t>DS Phương</t>
  </si>
  <si>
    <t>2 Lớp</t>
  </si>
  <si>
    <t>Kỹ năng Giao tiếp 1</t>
  </si>
  <si>
    <t>Kỹ năng Giao tiếp bán hàng 2</t>
  </si>
  <si>
    <t>Phòng chống sốt rét</t>
  </si>
  <si>
    <t>10 lớp - 500 SV</t>
  </si>
  <si>
    <t>Hoá học</t>
  </si>
  <si>
    <t>Sinh học đại cương và  di truyền</t>
  </si>
  <si>
    <t>Mời ĐHY</t>
  </si>
  <si>
    <t>Giải phẫu học</t>
  </si>
  <si>
    <t xml:space="preserve">XS thống kê y học </t>
  </si>
  <si>
    <t>Cn. Cường</t>
  </si>
  <si>
    <t>Sinh lý</t>
  </si>
  <si>
    <t>Giáo dục thể chất</t>
  </si>
  <si>
    <t>Ngoại ngữ I</t>
  </si>
  <si>
    <t>Sinh lý bệnh-Miễn dịch</t>
  </si>
  <si>
    <t>Điều dưỡng cơ sở I</t>
  </si>
  <si>
    <t>Dược lý học</t>
  </si>
  <si>
    <t>Ngoại ngữ II</t>
  </si>
  <si>
    <t>Các nguyên lý của CN MLN( Phần KTTB)</t>
  </si>
  <si>
    <t>CSSK trẻ em(Nhi 1 )</t>
  </si>
  <si>
    <t>Hồi sức tích cực Nhi khoa (Nhi 2)</t>
  </si>
  <si>
    <t>Dịch tễ và các bệnh truyền nhiễm</t>
  </si>
  <si>
    <t>Bs Phú</t>
  </si>
  <si>
    <t>Số ra trường trong năm</t>
  </si>
  <si>
    <t>Tổng chỉ tiêu</t>
  </si>
  <si>
    <t>Ngân sách</t>
  </si>
  <si>
    <t>3 năm</t>
  </si>
  <si>
    <t>2 năm</t>
  </si>
  <si>
    <t>2- Chiêu sinh mới</t>
  </si>
  <si>
    <t>Y sĩ đa khoa định hướng Y học cổ truyền K42</t>
  </si>
  <si>
    <t>Y sĩ đa khoa định hướng Y học dự phòng K42</t>
  </si>
  <si>
    <t>Không NS</t>
  </si>
  <si>
    <t>1LS</t>
  </si>
  <si>
    <t>2LS</t>
  </si>
  <si>
    <t>1ĐVHTBV</t>
  </si>
  <si>
    <t>Cn Quyên</t>
  </si>
  <si>
    <t>TTTN</t>
  </si>
  <si>
    <t xml:space="preserve">1.     </t>
  </si>
  <si>
    <t>Nội</t>
  </si>
  <si>
    <t xml:space="preserve">2.     </t>
  </si>
  <si>
    <t>Ngoại</t>
  </si>
  <si>
    <t xml:space="preserve">3.     </t>
  </si>
  <si>
    <t xml:space="preserve">4.     </t>
  </si>
  <si>
    <t>Sản</t>
  </si>
  <si>
    <t xml:space="preserve">5.     </t>
  </si>
  <si>
    <t xml:space="preserve">6.     </t>
  </si>
  <si>
    <t>Các BV Huyện</t>
  </si>
  <si>
    <t>Các BV Huyện và TYT xã</t>
  </si>
  <si>
    <t>Cao đẳng điều dưỡng K4</t>
  </si>
  <si>
    <t>Cao đẳng điều dưỡng K5</t>
  </si>
  <si>
    <t>Trung cấp điều dưỡng K44</t>
  </si>
  <si>
    <t>Trung cấp dược xã phường K3</t>
  </si>
  <si>
    <t>Trung cấp hộ sinh K40</t>
  </si>
  <si>
    <t>Kỹ thuật viên xét nghiệm K5</t>
  </si>
  <si>
    <t>Trung cấp dược VLVH K1</t>
  </si>
  <si>
    <t>Y  tá sơ học K14</t>
  </si>
  <si>
    <t xml:space="preserve">2 lớp  </t>
  </si>
  <si>
    <t>Sức khoẻ môi trường và VS</t>
  </si>
  <si>
    <t>Dinh dưỡng tiết chế</t>
  </si>
  <si>
    <t>Ths Lan</t>
  </si>
  <si>
    <t>CSSK Nội 3</t>
  </si>
  <si>
    <t>CSSK Nội 4 (HSCC)</t>
  </si>
  <si>
    <t>CSSK trẻ em 1</t>
  </si>
  <si>
    <t>DSKHHGĐ-CS SK Phụ nữ, bà mẹ và gia đình</t>
  </si>
  <si>
    <t>II/ Thực tập lâm sàng; Tổng số 26 ĐVHT= 26 tuần cả ngày=1040giờ</t>
  </si>
  <si>
    <t>10 lớp</t>
  </si>
  <si>
    <t>Cn. Hương</t>
  </si>
  <si>
    <t xml:space="preserve">Khoa ngoại </t>
  </si>
  <si>
    <t xml:space="preserve">Nhi </t>
  </si>
  <si>
    <t>ĐHY</t>
  </si>
  <si>
    <t>2 cả ngày</t>
  </si>
  <si>
    <t>8 tuần =320 giờ</t>
  </si>
  <si>
    <t>KẾ HOẠCH ĐÀO TẠO SƠ CẤP Y TÁ  K14</t>
  </si>
  <si>
    <t>Nguyên lý CBCN Mác Lê
( Triết-CNXH)</t>
  </si>
  <si>
    <t>CSSK ngườilớn bệnh
 nội khoa ( Nội II)</t>
  </si>
  <si>
    <t>CSSK người lớn bệnh
 ngoại khoa ( Ngoại I)</t>
  </si>
  <si>
    <t>CSSK người lớn bệnh
 ngoại khoa ( Ngoại II)</t>
  </si>
  <si>
    <t>Th.s Phương</t>
  </si>
  <si>
    <t>Bs Thu Hương</t>
  </si>
  <si>
    <t>BS Sáng</t>
  </si>
  <si>
    <t>Th.s B.Hoa</t>
  </si>
  <si>
    <t>Bs Sáng</t>
  </si>
  <si>
    <t>Bs. Sáng</t>
  </si>
  <si>
    <t>Ths.  Kiên</t>
  </si>
  <si>
    <t>XN Vi sinh vật 2</t>
  </si>
  <si>
    <t>Viết đọc tên thuốc</t>
  </si>
  <si>
    <t xml:space="preserve">Thực vật </t>
  </si>
  <si>
    <t xml:space="preserve">Ds Hiền </t>
  </si>
  <si>
    <t>Hoá dược dược lý 1</t>
  </si>
  <si>
    <t>Ds.Phương</t>
  </si>
  <si>
    <t xml:space="preserve"> Tuần</t>
  </si>
  <si>
    <t>Khoa nội 1</t>
  </si>
  <si>
    <t>Khoa nội 2</t>
  </si>
  <si>
    <t>Khoa Nhi 1</t>
  </si>
  <si>
    <t>Thực tập CĐ</t>
  </si>
  <si>
    <t>2 tuần (vào 25 hàng tháng có KH riêng)</t>
  </si>
  <si>
    <t>Ds Đông</t>
  </si>
  <si>
    <t>Cn. Thanh</t>
  </si>
  <si>
    <t>Ths. Kim Ninh</t>
  </si>
  <si>
    <t>Ths B. Hoa</t>
  </si>
  <si>
    <t>II. Thực tập lâm sàng= 8 ĐVHT</t>
  </si>
  <si>
    <t>Cn Thanh</t>
  </si>
  <si>
    <t>Mời</t>
  </si>
  <si>
    <t>ĐDCB và CCBĐ</t>
  </si>
  <si>
    <t>Giao tiếp và thực hành điều dưỡng</t>
  </si>
  <si>
    <t>Tư tưởng Hồ Chí Minh</t>
  </si>
  <si>
    <t>Cn Lâm</t>
  </si>
  <si>
    <t>Đường lối Đảng CS</t>
  </si>
  <si>
    <t>Ths B.Hoa</t>
  </si>
  <si>
    <t>Marketting Dược</t>
  </si>
  <si>
    <t>Bs. Hiển</t>
  </si>
  <si>
    <t>2.5 năm</t>
  </si>
  <si>
    <t>1.5 năm</t>
  </si>
  <si>
    <t>5.  Bồi dưỡng chuyên môn nghiệp vụ cho cán bộ giáo viên</t>
  </si>
  <si>
    <t xml:space="preserve">6.  Nghiệm thu giáo trình môn học </t>
  </si>
  <si>
    <t>Chăm sóc bệnh CC- CS 
tích cực</t>
  </si>
  <si>
    <t>Pháp luật và Tổ chức y tế</t>
  </si>
  <si>
    <t>4 lớp - 200 học sinh</t>
  </si>
  <si>
    <t>2 lớp - 110 học sinh</t>
  </si>
  <si>
    <t xml:space="preserve">  2 tuần tại trạm y tế xã phường</t>
  </si>
  <si>
    <t>- Giảng viên:  + Số tuần giảng dạy:                                                                  22.5 Tuần</t>
  </si>
  <si>
    <t>- Giáo viên:    + Giảng dạy:                                                                             36 Tuần</t>
  </si>
  <si>
    <t>- NCKH và công tác khác:                                                                               8 Tuần</t>
  </si>
  <si>
    <t>Thời gian học 
toàn khóa học</t>
  </si>
  <si>
    <t>2011-2014</t>
  </si>
  <si>
    <t>2011-2013</t>
  </si>
  <si>
    <t>Y sĩ Đa khoa K43</t>
  </si>
  <si>
    <t>2012-2015</t>
  </si>
  <si>
    <t>2012-2014</t>
  </si>
  <si>
    <t>1 năm</t>
  </si>
  <si>
    <t>III- Những hoạt động chuyên môn chính trong năm:</t>
  </si>
  <si>
    <t>GV Chủ giảng</t>
  </si>
  <si>
    <t>Khoa/ BV</t>
  </si>
  <si>
    <t>Tuần</t>
  </si>
  <si>
    <t>Tổ chức - Thực hiện-Thời gian</t>
  </si>
  <si>
    <t>Nguyễn Thị Phái</t>
  </si>
  <si>
    <t>BV Nhi Tỉnh</t>
  </si>
  <si>
    <t>BV Phụ sản Tỉnh</t>
  </si>
  <si>
    <t>Nguyễn Đình Trọng</t>
  </si>
  <si>
    <t>Ngoại/BV
ĐK</t>
  </si>
  <si>
    <t>Tô Minh Tuấn</t>
  </si>
  <si>
    <t>1-  Thực tập tốt nghiệp: 5 ĐVHT= 280 tiết</t>
  </si>
  <si>
    <t xml:space="preserve"> II/Thực tập lâm sàng</t>
  </si>
  <si>
    <t>Nội/ Ngoại - BVĐK</t>
  </si>
  <si>
    <t>1,2</t>
  </si>
  <si>
    <t>Tống Thị Như Hoa</t>
  </si>
  <si>
    <t>Các khoa hệ Nội - BVĐK</t>
  </si>
  <si>
    <t>II/ Thực tập lâm sàng: 26 ĐVHT =1040 = 26 tuần cả ngày</t>
  </si>
  <si>
    <t>XN Vi khuẩn</t>
  </si>
  <si>
    <t>TTYTDP</t>
  </si>
  <si>
    <t>Hoàng Thu Hương</t>
  </si>
  <si>
    <t xml:space="preserve">Sinh hoá/BVĐK
</t>
  </si>
  <si>
    <t>Nguyễn Thị Bích Ngọc</t>
  </si>
  <si>
    <t>Huyết học/BVĐK</t>
  </si>
  <si>
    <t xml:space="preserve">Vi KST/BVĐK- TTYTDP
</t>
  </si>
  <si>
    <t>1. Thực tập TN tại các khoa XN BVĐK</t>
  </si>
  <si>
    <t>Khoa TN-BV ĐK Tỉnh</t>
  </si>
  <si>
    <t>Khoa Ngoại -BV TP-VT-KX-ĐH</t>
  </si>
  <si>
    <t>Khoa Ngoại- Nội BVĐK</t>
  </si>
  <si>
    <t>Đ DCB</t>
  </si>
  <si>
    <t>II/ Thực tập lâm sàng: Tổng số 20 ĐVHT =880 tiết= 40 tuần</t>
  </si>
  <si>
    <t>Nội I,II/4BV
VT-TP-
ĐH-KX</t>
  </si>
  <si>
    <t xml:space="preserve"> BVPhụ sản Tỉnh</t>
  </si>
  <si>
    <t>Lê Hướng Việt</t>
  </si>
  <si>
    <t xml:space="preserve"> BVYHCT - Khoa YHCT BV Đa khoa Tỉnh</t>
  </si>
  <si>
    <t xml:space="preserve">Bùi Văn Kiên </t>
  </si>
  <si>
    <t>TYT xã, phường TP</t>
  </si>
  <si>
    <t>Khoa Nội BVĐK</t>
  </si>
  <si>
    <t>Khoa Ngoại BVĐK</t>
  </si>
  <si>
    <t>Tô Thị Thanh Nga</t>
  </si>
  <si>
    <t>CK hệ Nội BVĐK- BV lao-BV TT-BVPHCN</t>
  </si>
  <si>
    <t>Trần Xuân Hiển</t>
  </si>
  <si>
    <t>CK hệ Ngoại BVĐK</t>
  </si>
  <si>
    <t>Khoa Nội - BV TP-VT-ĐH-KX</t>
  </si>
  <si>
    <t>Khoa Ngoại - BV TP-VT-ĐH-KX</t>
  </si>
  <si>
    <t>Khoa Nhi- BV TP-VT-ĐH-KX</t>
  </si>
  <si>
    <t>Vũ Mạnh Duy</t>
  </si>
  <si>
    <t>Khoa TN- BV TP-VT-ĐH-KX</t>
  </si>
  <si>
    <t>Khoa HSCC- BV TP-VT-ĐH-KX</t>
  </si>
  <si>
    <t>Số......./CĐYT</t>
  </si>
  <si>
    <t>Ths. T Hoa</t>
  </si>
  <si>
    <t>Th.s T Hoa</t>
  </si>
  <si>
    <t>Ths. B Hoa</t>
  </si>
  <si>
    <t xml:space="preserve">Ths. T Hoa </t>
  </si>
  <si>
    <t>Mời ĐH Y</t>
  </si>
  <si>
    <t>Ks Bảo</t>
  </si>
  <si>
    <t>Ths Hà</t>
  </si>
  <si>
    <t>Vân Anh</t>
  </si>
  <si>
    <t>Trường QC</t>
  </si>
  <si>
    <t>Ths B Hoa</t>
  </si>
  <si>
    <t>Cn.T. Tuấn</t>
  </si>
  <si>
    <t>Độc lập - Tự do - Hạnh phúc</t>
  </si>
  <si>
    <t>Th¸ng</t>
  </si>
  <si>
    <t>TuÇn</t>
  </si>
  <si>
    <t>Ngµy</t>
  </si>
  <si>
    <t>Thi TN</t>
  </si>
  <si>
    <t>NGHỈ TẾT NGUYÊN ĐÁN</t>
  </si>
  <si>
    <t>Châm cứu, bệnh học, xoa bóp</t>
  </si>
  <si>
    <t>Thi TNĐH</t>
  </si>
  <si>
    <t>Nghỉ hè</t>
  </si>
  <si>
    <t xml:space="preserve">A- Nhi  -B Sản       </t>
  </si>
  <si>
    <t xml:space="preserve">B-Nhi- A sản       </t>
  </si>
  <si>
    <t>Thi HK</t>
  </si>
  <si>
    <t>§DTH 44AB</t>
  </si>
  <si>
    <t xml:space="preserve">ĐDCS
</t>
  </si>
  <si>
    <t>AB-4 Nội I,4- II
 (VT-TP-ĐH-KX)</t>
  </si>
  <si>
    <t>CD-4 Nội I,4- II
 (VT-TP-ĐH-KX)</t>
  </si>
  <si>
    <t xml:space="preserve">AB-Sản </t>
  </si>
  <si>
    <t xml:space="preserve">CD-Sản </t>
  </si>
  <si>
    <t>TTCĐ
TYT</t>
  </si>
  <si>
    <t>YSĐK-K43ABCD</t>
  </si>
  <si>
    <t>CĐĐD K5</t>
  </si>
  <si>
    <t>CĐĐD K4</t>
  </si>
  <si>
    <t>AB-ĐDCS</t>
  </si>
  <si>
    <t>CDEF-
ĐDCS</t>
  </si>
  <si>
    <t>GHIK-
ĐDCS</t>
  </si>
  <si>
    <t>Ngoại I,II-AB
Nội I,II- CD</t>
  </si>
  <si>
    <t>Ngoại I,II-CD
Nội I,II- AB</t>
  </si>
  <si>
    <t>Ngoại I,II-EF Nội I,II-GH</t>
  </si>
  <si>
    <t>Ngoại I,II-GH
Nội I,II- EF</t>
  </si>
  <si>
    <t>Ngoại I,II-I
Nội I,II- K</t>
  </si>
  <si>
    <t>Ngoại I,II-K
Nội I,II- I</t>
  </si>
  <si>
    <t>Ôn thi TN</t>
  </si>
  <si>
    <t>Nội- Ngoại-Nhi- TN(4BV)</t>
  </si>
  <si>
    <t>Nội- HSCC</t>
  </si>
  <si>
    <t>SH</t>
  </si>
  <si>
    <t>HH</t>
  </si>
  <si>
    <t>KST(ĐK)</t>
  </si>
  <si>
    <t>VS-YHDP</t>
  </si>
  <si>
    <t>XN TH K5</t>
  </si>
  <si>
    <t>TCDSYT-K1</t>
  </si>
  <si>
    <t>Thái Bình, ngày 6 tháng 3 năm 2013</t>
  </si>
  <si>
    <t>I- Năm học 2013-2014:</t>
  </si>
  <si>
    <t>KẾ HOẠCH NĂM HỌC 2013-2014</t>
  </si>
  <si>
    <t>KẾ HOẠCH TỔNG QUÁT NĂM HỌC 2013-2014</t>
  </si>
  <si>
    <t>YHDP</t>
  </si>
  <si>
    <t>Trường Cao đẳng Y tế Thái Bình  bắt đầu từ ngày 12/8/2013 đến hết ngày 10/8/2014 
với tổng số là 52 tuần được phân phối như  sau:</t>
  </si>
  <si>
    <t>- Nghỉ hè :                          5 Tuần</t>
  </si>
  <si>
    <t xml:space="preserve">                     + NCKH :                                                                                 12.5 Tuần</t>
  </si>
  <si>
    <t xml:space="preserve">                     + Các công việc khác: Soạn giáo án, giáo trình, đọc tài liệu… :        9 Tuần</t>
  </si>
  <si>
    <t>Cao đẳng điều dưỡng K6</t>
  </si>
  <si>
    <t>2013-2016</t>
  </si>
  <si>
    <t>Trung cấp điều dưỡng K45</t>
  </si>
  <si>
    <t>2013-2015</t>
  </si>
  <si>
    <t>Trung cấp dược xã phường K4</t>
  </si>
  <si>
    <t>Trung cấp Dân số Y tế K2</t>
  </si>
  <si>
    <t>Y sĩ Đa khoa K44</t>
  </si>
  <si>
    <t>Kỹ thuật viên xét nghiệm K6</t>
  </si>
  <si>
    <t>Cao đẳng Liên thông điều dưỡng K4</t>
  </si>
  <si>
    <t>Dược tá sơ học K27</t>
  </si>
  <si>
    <t>KẾ HOẠCH ĐÀO TẠO CAO ĐẲNG ĐIỀU DƯỠNG NĂM THỨ NHẤT  K6</t>
  </si>
  <si>
    <t>Ths Chuyên</t>
  </si>
  <si>
    <t>Cn Hiền</t>
  </si>
  <si>
    <t>Ths H. Anh</t>
  </si>
  <si>
    <t>KẾ HOẠCH ĐÀO TẠO CAO ĐẲNG ĐIỀU DƯỠNG NĂM THỨ HAI  K5</t>
  </si>
  <si>
    <t>Th.s Thủy(CT)</t>
  </si>
  <si>
    <t>Bs Hiền</t>
  </si>
  <si>
    <t>CSSKSS (Sản 2)</t>
  </si>
  <si>
    <t>CS SK Phụ nữ, bà mẹ và gia đình (Sản1)</t>
  </si>
  <si>
    <t>Bs Nết</t>
  </si>
  <si>
    <t>Bs Vân</t>
  </si>
  <si>
    <t>KẾ HOẠCH ĐÀO TẠO CAO ĐẲNG ĐIỀU DƯỠNG NĂM THỨ BA  K4</t>
  </si>
  <si>
    <t xml:space="preserve">10 lớp </t>
  </si>
  <si>
    <t>Liên thông K4 Kỳ  I,II,III</t>
  </si>
  <si>
    <t>KẾ HOẠCH ĐÀO TẠO NĂM THỨ NHẤT ĐIỀU DƯỠNG TRUNG CẤP K45</t>
  </si>
  <si>
    <t>Nâng cao sức khoẻ &amp; hành vi con người</t>
  </si>
  <si>
    <t>Y đức</t>
  </si>
  <si>
    <t>Cn Nhạn</t>
  </si>
  <si>
    <t>KẾ HOẠCH ĐÀO TẠO NĂM THỨ HAI ĐIỀU DƯỠNG TRUNG CẤP K44</t>
  </si>
  <si>
    <t>KẾ HOẠCH ĐÀO TẠO NĂM THỨ NHẤT Y SỸ ĐA KHOA K44</t>
  </si>
  <si>
    <t>KẾ HOẠCH ĐÀO TẠO NĂM THỨ HAI Y SỸ ĐA KHOA K43</t>
  </si>
  <si>
    <t>Bs Lệ</t>
  </si>
  <si>
    <t>Bs Tiếp</t>
  </si>
  <si>
    <t>Ths. H. Anh</t>
  </si>
  <si>
    <t>KẾ HOẠCH ĐÀO TẠO Y SỸ ĐA KHOA ĐỊNH HƯỚNG YHCT K42</t>
  </si>
  <si>
    <t>KẾ HOẠCH ĐÀO TẠO Y SỸ ĐA KHOA ĐỊNH HƯỚNG YHDP K42</t>
  </si>
  <si>
    <t>Bs. P. Hòa</t>
  </si>
  <si>
    <t>Ths Lân</t>
  </si>
  <si>
    <t>KẾ HOẠCH ĐÀO TẠO NĂM THỨ HAI HỘ SINH TRUNG CẤP K40</t>
  </si>
  <si>
    <t>Học Kỳ III</t>
  </si>
  <si>
    <t>Chăm sóc SKCĐ</t>
  </si>
  <si>
    <t>DS-KHHGĐ</t>
  </si>
  <si>
    <t>QL-Tổ chức y tế</t>
  </si>
  <si>
    <t xml:space="preserve">PHCN - VLTL </t>
  </si>
  <si>
    <t>Phòng đẻ</t>
  </si>
  <si>
    <t>Phụ sản</t>
  </si>
  <si>
    <t>Sản 1</t>
  </si>
  <si>
    <t>Phụ- KHHGĐ</t>
  </si>
  <si>
    <t>Sản2</t>
  </si>
  <si>
    <t>Sản 3</t>
  </si>
  <si>
    <t xml:space="preserve">2 tuần </t>
  </si>
  <si>
    <t>2-  Thực tập tốt nghiệp: 5 ĐVHT= 280 tiết</t>
  </si>
  <si>
    <t>6 tuần</t>
  </si>
  <si>
    <t xml:space="preserve">TDTT </t>
  </si>
  <si>
    <t>Nguyên lý Thống kê</t>
  </si>
  <si>
    <t>Vi sinh-KST</t>
  </si>
  <si>
    <t xml:space="preserve">Cn Cường </t>
  </si>
  <si>
    <t>Y học Lâm sàng1</t>
  </si>
  <si>
    <t>Ths. T. Hoa</t>
  </si>
  <si>
    <t xml:space="preserve">Cn. Giáo </t>
  </si>
  <si>
    <t>Dân số học cơ bản</t>
  </si>
  <si>
    <t>CSSKSS-KHHGĐ1</t>
  </si>
  <si>
    <t>Kỹ năng giao tiếp *</t>
  </si>
  <si>
    <t>VS-PB- Dinh dưỡng</t>
  </si>
  <si>
    <t>KẾ HOẠCH ĐÀO TẠO NĂM THỨ NHẤT TRUNG CẤP DÂN SỐ K2</t>
  </si>
  <si>
    <t>KẾ HOẠCH ĐÀO TẠO NĂM THỨ NHẤT XÉT NGHIỆM TRUNG CẤP K6</t>
  </si>
  <si>
    <t>Ths. Chuyên</t>
  </si>
  <si>
    <t>Ths Thân</t>
  </si>
  <si>
    <t>KẾ HOẠCH ĐÀO TẠO NĂM THỨ HAI XÉT NGHIỆM TRUNG CẤP K5</t>
  </si>
  <si>
    <t>Ths. Thân</t>
  </si>
  <si>
    <t>KẾ HOẠCH ĐÀO TẠO TRUNG CẤP DƯỢC  NĂM THỨ NHẤT  K4</t>
  </si>
  <si>
    <t>KẾ HOẠCH ĐÀO TẠO TRUNG CẤP DƯỢC  NĂM THỨ HAI  K3</t>
  </si>
  <si>
    <t>KẾ HOẠCH ĐÀO TẠO DSTC  VỪA LÀM VỪA HỌC NĂM THỨ NHẤT K2</t>
  </si>
  <si>
    <t>KẾ HOẠCH ĐÀO TẠO SƠ CẤP DƯỢC K27</t>
  </si>
  <si>
    <t>Hoá dược dược lý 2</t>
  </si>
  <si>
    <t>Maketting Dược</t>
  </si>
  <si>
    <t xml:space="preserve">Kỹ năng giao tiếp 1 </t>
  </si>
  <si>
    <t>Cn. Nhạn</t>
  </si>
  <si>
    <t>TT-GDSK</t>
  </si>
  <si>
    <t>Ths.B. Hoa</t>
  </si>
  <si>
    <t xml:space="preserve">Học Kỳ IV </t>
  </si>
  <si>
    <t xml:space="preserve">Quản lý dược </t>
  </si>
  <si>
    <t>Ds. Đông</t>
  </si>
  <si>
    <t>Ds. Hiền</t>
  </si>
  <si>
    <t xml:space="preserve">Kỹ năng Giao tiếp bán hàng </t>
  </si>
  <si>
    <t>Cn Hoà</t>
  </si>
  <si>
    <t>10  ( có KH riêng )</t>
  </si>
  <si>
    <t>1. Mô tả chức năng, nhiệm vụ, tổ chức hoạt động của các đơn vị nơi học sinh đến thực tập, chức trách, nhiệm vụ của người Dược sỹ trung học tại các đơn vị đó.</t>
  </si>
  <si>
    <t>2. Thực hiện chức trách, nhiệm vụ của người Dược sỹ trung học.</t>
  </si>
  <si>
    <t>3. Làm được các kỹ thuật đá học trong chương trình Dược sỹ trung học tại các cơ sở thực tập, dưới sự hướng dẫn, giám sát của giáo viên.</t>
  </si>
  <si>
    <t>4. Thực hiện các kỹ năng giao tiếp, truyền thông, tư vấn, giáo dục sức khoẻ và sử dụng
 thuốc an toàn, hợp lý.</t>
  </si>
  <si>
    <t>II. Nội dung môn học:</t>
  </si>
  <si>
    <t>1. Thực hành các kiến thức, kỹ năng đã học trong chương trình đào tạo ngành Dược sỹ trung học vào thực tế các đơn vị quản lý, sản xuất, kinh doanh, phân phối và sử dụng thuốc, trang thiết bị y tế; hoàn thiện các kỹ năng tay nghề để chuẩn bị cho kỳ thi tốt nghiệp.</t>
  </si>
  <si>
    <t>KẾ HOẠCH ĐÀO TẠO DSTC VỪA LÀM VỪA HỌC NĂM THỨ HAI K1</t>
  </si>
  <si>
    <t>Bệnh Thường gặp</t>
  </si>
  <si>
    <t>Giáo dục Quốc phòng</t>
  </si>
  <si>
    <t>CSSK người cao tuổi - Tâm Thần
(Nội 3)</t>
  </si>
  <si>
    <t>Bs. Phú</t>
  </si>
  <si>
    <t>80 tiết BV</t>
  </si>
  <si>
    <t>TK,DL</t>
  </si>
  <si>
    <t>Bs. Tạ Ngọc</t>
  </si>
  <si>
    <t>BS. Sáng</t>
  </si>
  <si>
    <t>43ABCD</t>
  </si>
  <si>
    <t xml:space="preserve">AB-Ngoại 
 </t>
  </si>
  <si>
    <t xml:space="preserve">YS 42AB
</t>
  </si>
  <si>
    <t>YS 42CD</t>
  </si>
  <si>
    <t>XN K4</t>
  </si>
  <si>
    <t>§DTH 45AB</t>
  </si>
  <si>
    <r>
      <t>CD- 2Ngoại I,2II-</t>
    </r>
    <r>
      <rPr>
        <sz val="8"/>
        <color indexed="12"/>
        <rFont val="Arial"/>
        <family val="2"/>
      </rPr>
      <t>2TN</t>
    </r>
  </si>
  <si>
    <r>
      <t>AB-2Ngoại I,2II-</t>
    </r>
    <r>
      <rPr>
        <sz val="8"/>
        <color indexed="12"/>
        <rFont val="Arial"/>
        <family val="2"/>
      </rPr>
      <t>2TN</t>
    </r>
  </si>
  <si>
    <t>YSĐK-K44ABCD</t>
  </si>
  <si>
    <t>ÔN TN</t>
  </si>
  <si>
    <t>CĐĐD K6</t>
  </si>
  <si>
    <t>CĐLT K4</t>
  </si>
  <si>
    <t>Ôn</t>
  </si>
  <si>
    <t>XN TH K6</t>
  </si>
  <si>
    <t>TCDSYT-K2</t>
  </si>
  <si>
    <t>TCDược K4</t>
  </si>
  <si>
    <t>TT cơ sở- TTTN</t>
  </si>
  <si>
    <t>TCDược K3-</t>
  </si>
  <si>
    <t>TC Dược TC K1</t>
  </si>
  <si>
    <t>Học kỳ II 18 tuần=4dvht</t>
  </si>
  <si>
    <t>Sản II-III</t>
  </si>
  <si>
    <t>Sản 1-Phụ KHHGD- khoa đẻ</t>
  </si>
  <si>
    <t>HS 40</t>
  </si>
  <si>
    <t>AB- Nội 3- TN,4</t>
  </si>
  <si>
    <t>CD- Nội 3-TN,4</t>
  </si>
  <si>
    <t>EFG-Nội 3-TN,4</t>
  </si>
  <si>
    <t>HIK- Nội 3-TN,4</t>
  </si>
  <si>
    <t>ôn TTN</t>
  </si>
  <si>
    <t>Khoa nội I-TN</t>
  </si>
  <si>
    <t>Nội/ Ngoại-
 BVĐK</t>
  </si>
  <si>
    <t>Nguyễn Thị Hiền</t>
  </si>
  <si>
    <t xml:space="preserve">K-4 Nhi I -3 sản </t>
  </si>
  <si>
    <t>I-4 Nhi- K-3 sản</t>
  </si>
  <si>
    <t>Khoa Nội(Nội A, B, TM, TH, Nội tiết,TK, TN, HSCC) 
BVĐK</t>
  </si>
  <si>
    <t>EFGH-CK hệ Nội - Hệ Ngoại</t>
  </si>
  <si>
    <t>Nội II: PHCN, Tâm thần, TK, HSCC</t>
  </si>
  <si>
    <t xml:space="preserve">- 2 Lớp AB( 100) Chia 4 nhóm (1HSTC- 1 Nội A,B,NT- 1 TK,TM,TH- 1 TN) đi cả ngày 1 tuần luân khoa từ 30/12/2013- 24/01/2014.
- 2 lớp CD(100) đi từ 17/2/2014- 14/3/2014.
- 3 lớp EFG đi từ 17/3/2014-11/4/2014.
- 3 lớp HIK đi từ 14/4/2014-09/5/2014
</t>
  </si>
  <si>
    <t>Lớp chia 4 Bệnh viện đi LS khoa HSCC cả ngày đi Thứ 5,6,7 CN từ 24/3/2014 đến 4/4/2014</t>
  </si>
  <si>
    <t>Trần Thị Nết</t>
  </si>
  <si>
    <t>Nguyễn Thị Lệ</t>
  </si>
  <si>
    <t>Lớp AB(120) chia 4 khoa Sản  BVPhụ sản, cả ngày từ 30/12- 10/01/2014. Lớp CD(120) đi BV cả ngày từ 13/01/2014-24/01/2014.</t>
  </si>
  <si>
    <t>Bốn lớp chia 8 huyện, thi đi TTCĐ tại TYT cả ngày từ 2/6/2014- 13/6/2014</t>
  </si>
  <si>
    <t>EFGH-4Nhi ABCD-(4Sản)</t>
  </si>
  <si>
    <t>ABCD-4Nhi-EFGH-3Sản</t>
  </si>
  <si>
    <t>2 Lớp AB(120HS) chia 4 BV. Đi các khoa Nội, cả ngày từ 4/11/2013-29/11/2013. 
2 Lớp CD(120HS) chia 4 đi BV cả ngày từ 02/12/2013- 27/12/2013.</t>
  </si>
  <si>
    <t>Phan Thị Bạch Tuyết</t>
  </si>
  <si>
    <t xml:space="preserve"> BV Phụ sản Tỉnh</t>
  </si>
  <si>
    <t>Lớp chia 4 nhóm (Sản, Sơ sinh, đẻ phụ), mỗi nhóm đi luân khoa 2 tuần  cả ngày từ  02/12/2013-24/01/2014</t>
  </si>
  <si>
    <t>Lớp chia 4 nhóm (Sản, Sơ sinh, đẻ phụ), mỗi nhóm đi luân khoa 4 tuần  các buổi sáng từ 17/02/2014- 06/6/2014</t>
  </si>
  <si>
    <t>Ths.T.Hoa</t>
  </si>
  <si>
    <t>Lớp 50HS chia làm 4 nhóm đi LS khoa SH, HH, VKST- ĐK, VKST- TTHTDP. Các buổi sáng 4 tuần luân khoa từ 17/02/2014-06/6/2014</t>
  </si>
  <si>
    <t>Nguyễn Cao Cường/Nguyễn Tuyết</t>
  </si>
  <si>
    <t>ABCD-CK hệ Nội- Ngoại ( 8 tuần)</t>
  </si>
  <si>
    <t xml:space="preserve"> Lớp chia 4 Bệnh viện, mỗi BV đi LS các khoa Nội, Ngoại, Nhi, TN, cả ngày 1 tuần luân khoa  đi thứ 5, 6,7,CN từ  24/02/2014-21/3/2014.</t>
  </si>
  <si>
    <t>TS. Phạm Quang Hoà</t>
  </si>
  <si>
    <t>Trung cấp dược VLVH K2 (không)</t>
  </si>
  <si>
    <t>- 4 lớp ABCD chia 8 nhóm đi LS 8 CK( Da liễu, TK, TT, lao, BVPHCN, RHM,TMH,Mắt) luân khoa các buổi sáng từ 04/11/2013-27/12/2013.
- 4 lớp EFGH chia 8 nhóm đi LS 8 CK( Da liễu, TK, TT, lao, BVPHCN, RHM,TMH,Mắt) luân khoa các buổi chiều từ 04/11/2013-27/12/2013.
- 2 lớp IK đi các buổi sáng từ 30/12/2013-14/3/2014.</t>
  </si>
  <si>
    <t>AB - ĐDCS</t>
  </si>
  <si>
    <t>CD- ĐDCS</t>
  </si>
  <si>
    <t>- 2 lớp AB(100SV)  chia 12 khoa(8 Nội- 5 Ngoại). Đi cả ngày từ 12/8/2013- 30/8/2013. 
- 4 Lớp CDEF(200SV)  BV cả ngày từ 03/9/2013- 20/9/2013
- 4 Lớp GHIK(200SV)  BV cả ngày từ 23/9/2013- 11/10/2013</t>
  </si>
  <si>
    <t>- 2 lớp ABCD(213) chia 2 nhóm Nội- Ngoại (5 khoa Ngoại- 8 khoa Nội). Đi BV 4 tuần luân hệ. Cả ngày từ 14/10/2013- 06/12/2013.
- 4 lớp EFGH đi từ 09/12-21/02/2014.
-2  lớp IK (100) đi từ 24/3-18/4/2014.</t>
  </si>
  <si>
    <t xml:space="preserve">- 4 lớp EFGH(220) đi BV Nhi cả ngày 4 tuần từ 12/8/2013-06/9/2013. 4 lớp ABCD đi BV Sản cả ngày 3 tuần từ  12/8/2013- 30/8/2013.
- 4 lớp ABCD(200) đi BV Nhi cả ngày từ 09/9/2013-04/10/2013. 4 lớp EFGH đi BV Sản cả ngày từ 09/9/2013-27/9/2013
- Lớp I đi BV Nhi cả ngày từ 07/10/2013-01/11/2013. Lớp K đi BV Sản từ 07/10/2013-25/10/2013.
- Lớp K đi BV Nhi từ 04/11/2013- 29/11/2013. Lớp I đi BV Sản từ 04/11/2013-22/11/2013 </t>
  </si>
  <si>
    <t xml:space="preserve">2 Lớp(100HS)  chia làm 8 nhóm đi BV cả ngày, từ 24/2/2014- 07/3/2014. </t>
  </si>
  <si>
    <t>Nội I- TN, II (5 nhóm-7 khoa)</t>
  </si>
  <si>
    <t xml:space="preserve">2 Lớp(100)  chia làm  5 nhóm đi 7 khoa,( 5 khoa Nội, thần kinh, 1 nhóm TN) đi cả ngày 2 tuần luân khoa, từ 12/5/2014- 18/7/2014. </t>
  </si>
  <si>
    <t>CSSK người lớn bệnh
 nội khoa ( Nội I)</t>
  </si>
  <si>
    <t>TH=CSII</t>
  </si>
  <si>
    <t>2 Nhi I-2 II- 2 YHCT-
(2Nhi - 1(YHCT- YHCTĐK)</t>
  </si>
  <si>
    <t>- Lớp A(52 HS) đi BV Nhi cả ngày từ 21/10/2013- 22/11/2013. Lớp B (52HS) đi BV Phụ Sản cả ngày từ 21/10/2013-15/11/2013.</t>
  </si>
  <si>
    <t>- Lớp B(52 HS) đi BV Nhi cả ngày từ 25/11/2013- 27/12/2013. Lớp A (52HS) đi BV Phụ Sản cả ngày từ 25/11/2013-20/12/2013.</t>
  </si>
  <si>
    <t xml:space="preserve">2 Lớp chia 5 nhóm đi LS các khoa Ngoại cả ngày 1 tuần luân khoa tại BVĐK tỉnh từ 21/4/2014- 23/5/2014. </t>
  </si>
  <si>
    <t>- 2 lớpAB chia 12 Nhóm (5 khoa Ngoại - 6 khoa Nội)  Đi BV các buổi sáng từ 17/2/2014- 14/3/2014.
- 2 Lớp CD đi từ 17/3/2014-11/4/2014</t>
  </si>
  <si>
    <t>Hai lớp AB chia 4 BV (Mỗi BV chia làm 3 nhóm: 2 đi Ngoại, 1TN) đi cả ngày 2 tuần  luân khoa, từ  14/4/2014- 23/5/2014. Hai lớp CD đi từ 26/5-04/7/2014.</t>
  </si>
  <si>
    <t>- 4 lớp(225HS) chia 6 ( 4 nhóm BVNhi- 1 nhóm khoa YHCT-BVĐK và 1 nhóm đi BV YHCT) luân khoa.  Cả ngày từ 14/4/2014- 23/5/2014.</t>
  </si>
  <si>
    <t>- 2 lớp chia 3 nhóm, 2 nhóm đi BVYHCT( mỗi  nhóm chia 3 khoa Châm cứu, Bệnh học, xoa bóp), 1 nhóm đi khoa YHCT-BVĐK 3 tuần luân khoa. Đi BV các buổi sáng từ  28/10/2013-27/12/2013</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</si>
</sst>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0_);\(0\)"/>
    <numFmt numFmtId="175" formatCode="[$-409]dddd\,\ mmmm\ dd\,\ yyyy"/>
    <numFmt numFmtId="176" formatCode="00000"/>
    <numFmt numFmtId="177" formatCode="0.00_);\(0.00\)"/>
    <numFmt numFmtId="178" formatCode="0.000"/>
    <numFmt numFmtId="179" formatCode="0.0"/>
    <numFmt numFmtId="180" formatCode="&quot;$&quot;#,##0.00"/>
    <numFmt numFmtId="181" formatCode="0.00;[Red]0.00"/>
    <numFmt numFmtId="182" formatCode="0;[Red]0"/>
  </numFmts>
  <fonts count="135">
    <font>
      <sz val="14"/>
      <name val=".VnTime"/>
      <family val="0"/>
    </font>
    <font>
      <b/>
      <sz val="14"/>
      <name val=".VnArialH"/>
      <family val="2"/>
    </font>
    <font>
      <b/>
      <sz val="12"/>
      <name val=".VnArialH"/>
      <family val="2"/>
    </font>
    <font>
      <sz val="12"/>
      <name val=".VnArial"/>
      <family val="2"/>
    </font>
    <font>
      <sz val="14"/>
      <name val=".VnArial"/>
      <family val="2"/>
    </font>
    <font>
      <sz val="12"/>
      <color indexed="10"/>
      <name val=".VnArial"/>
      <family val="2"/>
    </font>
    <font>
      <sz val="8"/>
      <name val=".VnTime"/>
      <family val="0"/>
    </font>
    <font>
      <b/>
      <sz val="14"/>
      <name val=".VnCentury SchoolbookH"/>
      <family val="2"/>
    </font>
    <font>
      <b/>
      <sz val="11"/>
      <name val=".VnArialH"/>
      <family val="2"/>
    </font>
    <font>
      <sz val="12"/>
      <name val=".VnTime"/>
      <family val="2"/>
    </font>
    <font>
      <i/>
      <sz val="14"/>
      <name val=".VnTime"/>
      <family val="2"/>
    </font>
    <font>
      <u val="single"/>
      <sz val="14"/>
      <color indexed="12"/>
      <name val=".VnTime"/>
      <family val="0"/>
    </font>
    <font>
      <u val="single"/>
      <sz val="14"/>
      <color indexed="36"/>
      <name val=".VnTime"/>
      <family val="0"/>
    </font>
    <font>
      <sz val="11"/>
      <name val=".VnArialH"/>
      <family val="2"/>
    </font>
    <font>
      <b/>
      <sz val="12"/>
      <name val=".VnTimeH"/>
      <family val="2"/>
    </font>
    <font>
      <b/>
      <sz val="14"/>
      <name val=".VnTimeH"/>
      <family val="2"/>
    </font>
    <font>
      <b/>
      <sz val="9"/>
      <name val=".VnArialH"/>
      <family val="2"/>
    </font>
    <font>
      <sz val="12"/>
      <name val=".vntime"/>
      <family val="0"/>
    </font>
    <font>
      <b/>
      <sz val="14"/>
      <name val=".VnArial"/>
      <family val="2"/>
    </font>
    <font>
      <sz val="10"/>
      <name val="Times New Roman"/>
      <family val="1"/>
    </font>
    <font>
      <b/>
      <sz val="12"/>
      <name val=".VnTime"/>
      <family val="2"/>
    </font>
    <font>
      <sz val="14"/>
      <color indexed="10"/>
      <name val=".VnTime"/>
      <family val="0"/>
    </font>
    <font>
      <b/>
      <sz val="11"/>
      <name val=".VnTime"/>
      <family val="2"/>
    </font>
    <font>
      <sz val="14"/>
      <name val="Times New Roman"/>
      <family val="1"/>
    </font>
    <font>
      <sz val="14"/>
      <name val=".VnArialH"/>
      <family val="2"/>
    </font>
    <font>
      <sz val="12"/>
      <name val="Times New Roman"/>
      <family val="1"/>
    </font>
    <font>
      <b/>
      <sz val="14"/>
      <color indexed="8"/>
      <name val="Times New Roman"/>
      <family val="1"/>
    </font>
    <font>
      <b/>
      <i/>
      <sz val="14"/>
      <color indexed="8"/>
      <name val="Times New Roman"/>
      <family val="1"/>
    </font>
    <font>
      <b/>
      <sz val="14"/>
      <name val="Times New Roman"/>
      <family val="1"/>
    </font>
    <font>
      <b/>
      <sz val="11"/>
      <name val="Times New Roman"/>
      <family val="1"/>
    </font>
    <font>
      <b/>
      <sz val="12"/>
      <name val="Times New Roman"/>
      <family val="1"/>
    </font>
    <font>
      <sz val="13"/>
      <name val="Times New Roman"/>
      <family val="1"/>
    </font>
    <font>
      <b/>
      <sz val="13"/>
      <name val="Times New Roman"/>
      <family val="1"/>
    </font>
    <font>
      <i/>
      <sz val="14"/>
      <name val="Times New Roman"/>
      <family val="1"/>
    </font>
    <font>
      <b/>
      <sz val="13"/>
      <color indexed="8"/>
      <name val="Times New Roman"/>
      <family val="1"/>
    </font>
    <font>
      <sz val="13"/>
      <color indexed="12"/>
      <name val="Times New Roman"/>
      <family val="1"/>
    </font>
    <font>
      <sz val="14"/>
      <color indexed="12"/>
      <name val=".VnTime"/>
      <family val="2"/>
    </font>
    <font>
      <sz val="10"/>
      <name val=".VnTime"/>
      <family val="2"/>
    </font>
    <font>
      <b/>
      <sz val="12"/>
      <color indexed="12"/>
      <name val=".VnArialH"/>
      <family val="2"/>
    </font>
    <font>
      <sz val="10"/>
      <color indexed="12"/>
      <name val=".VnTime"/>
      <family val="2"/>
    </font>
    <font>
      <sz val="12"/>
      <color indexed="12"/>
      <name val=".VnArial"/>
      <family val="2"/>
    </font>
    <font>
      <sz val="10"/>
      <color indexed="12"/>
      <name val="Arial"/>
      <family val="0"/>
    </font>
    <font>
      <sz val="10"/>
      <color indexed="12"/>
      <name val="Times New Roman"/>
      <family val="1"/>
    </font>
    <font>
      <sz val="11"/>
      <name val="Times New Roman"/>
      <family val="1"/>
    </font>
    <font>
      <b/>
      <i/>
      <sz val="13"/>
      <name val="Times New Roman"/>
      <family val="1"/>
    </font>
    <font>
      <sz val="10"/>
      <name val="Arial"/>
      <family val="0"/>
    </font>
    <font>
      <b/>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Times New Roman"/>
      <family val="1"/>
    </font>
    <font>
      <b/>
      <sz val="12"/>
      <color indexed="12"/>
      <name val=".VnTime"/>
      <family val="2"/>
    </font>
    <font>
      <b/>
      <sz val="10"/>
      <name val=".VnTime"/>
      <family val="2"/>
    </font>
    <font>
      <b/>
      <sz val="10"/>
      <color indexed="12"/>
      <name val=".VnTime"/>
      <family val="2"/>
    </font>
    <font>
      <b/>
      <sz val="10"/>
      <color indexed="8"/>
      <name val=".VnTime"/>
      <family val="2"/>
    </font>
    <font>
      <b/>
      <sz val="10"/>
      <color indexed="10"/>
      <name val=".VnTime"/>
      <family val="2"/>
    </font>
    <font>
      <sz val="8"/>
      <color indexed="12"/>
      <name val=".VnTime"/>
      <family val="2"/>
    </font>
    <font>
      <sz val="8"/>
      <color indexed="10"/>
      <name val=".VnTime"/>
      <family val="2"/>
    </font>
    <font>
      <b/>
      <sz val="8"/>
      <name val=".VnTime"/>
      <family val="2"/>
    </font>
    <font>
      <b/>
      <sz val="20"/>
      <color indexed="13"/>
      <name val="Times New Roman"/>
      <family val="1"/>
    </font>
    <font>
      <sz val="7"/>
      <name val=".VnTime"/>
      <family val="2"/>
    </font>
    <font>
      <sz val="9"/>
      <name val="Times New Roman"/>
      <family val="1"/>
    </font>
    <font>
      <sz val="11"/>
      <name val=".VnTime"/>
      <family val="0"/>
    </font>
    <font>
      <sz val="10"/>
      <color indexed="13"/>
      <name val="Times New Roman"/>
      <family val="1"/>
    </font>
    <font>
      <sz val="12"/>
      <color indexed="13"/>
      <name val=".VnTime"/>
      <family val="2"/>
    </font>
    <font>
      <sz val="7"/>
      <color indexed="13"/>
      <name val="Times New Roman"/>
      <family val="1"/>
    </font>
    <font>
      <sz val="9"/>
      <name val=".VnTime"/>
      <family val="2"/>
    </font>
    <font>
      <sz val="8"/>
      <name val="Times New Roman"/>
      <family val="1"/>
    </font>
    <font>
      <sz val="16"/>
      <color indexed="13"/>
      <name val="Times New Roman"/>
      <family val="1"/>
    </font>
    <font>
      <b/>
      <sz val="12"/>
      <color indexed="13"/>
      <name val="Tahoma"/>
      <family val="2"/>
    </font>
    <font>
      <sz val="20"/>
      <name val="Times New Roman"/>
      <family val="1"/>
    </font>
    <font>
      <sz val="7"/>
      <name val="Tahoma"/>
      <family val="2"/>
    </font>
    <font>
      <sz val="11"/>
      <name val=".VnTimeH"/>
      <family val="2"/>
    </font>
    <font>
      <b/>
      <sz val="13"/>
      <color indexed="12"/>
      <name val="Times New Roman"/>
      <family val="1"/>
    </font>
    <font>
      <b/>
      <sz val="14"/>
      <color indexed="12"/>
      <name val="Times New Roman"/>
      <family val="1"/>
    </font>
    <font>
      <sz val="14"/>
      <color indexed="12"/>
      <name val="Times New Roman"/>
      <family val="1"/>
    </font>
    <font>
      <i/>
      <sz val="14"/>
      <color indexed="12"/>
      <name val="Times New Roman"/>
      <family val="1"/>
    </font>
    <font>
      <i/>
      <sz val="13"/>
      <color indexed="12"/>
      <name val="Times New Roman"/>
      <family val="1"/>
    </font>
    <font>
      <b/>
      <sz val="18"/>
      <color indexed="12"/>
      <name val="Times New Roman"/>
      <family val="1"/>
    </font>
    <font>
      <sz val="13"/>
      <color indexed="12"/>
      <name val=".VnTime"/>
      <family val="0"/>
    </font>
    <font>
      <sz val="12"/>
      <color indexed="12"/>
      <name val="Times New Roman"/>
      <family val="1"/>
    </font>
    <font>
      <b/>
      <sz val="12"/>
      <color indexed="12"/>
      <name val="Times New Roman"/>
      <family val="1"/>
    </font>
    <font>
      <b/>
      <sz val="10"/>
      <color indexed="12"/>
      <name val="Arial"/>
      <family val="0"/>
    </font>
    <font>
      <b/>
      <sz val="14"/>
      <color indexed="12"/>
      <name val=".VnCentury SchoolbookH"/>
      <family val="2"/>
    </font>
    <font>
      <b/>
      <sz val="11"/>
      <color indexed="12"/>
      <name val="Times New Roman"/>
      <family val="1"/>
    </font>
    <font>
      <b/>
      <sz val="14"/>
      <color indexed="12"/>
      <name val=".VnTime"/>
      <family val="2"/>
    </font>
    <font>
      <sz val="11"/>
      <color indexed="12"/>
      <name val="Times New Roman"/>
      <family val="1"/>
    </font>
    <font>
      <b/>
      <sz val="14"/>
      <color indexed="12"/>
      <name val=".VnArialH"/>
      <family val="2"/>
    </font>
    <font>
      <b/>
      <sz val="12"/>
      <color indexed="12"/>
      <name val=".VnArial"/>
      <family val="2"/>
    </font>
    <font>
      <sz val="13"/>
      <color indexed="10"/>
      <name val="Times New Roman"/>
      <family val="1"/>
    </font>
    <font>
      <sz val="13"/>
      <color indexed="12"/>
      <name val=".VnArial"/>
      <family val="2"/>
    </font>
    <font>
      <sz val="13"/>
      <color indexed="12"/>
      <name val="Arial"/>
      <family val="0"/>
    </font>
    <font>
      <b/>
      <sz val="11"/>
      <color indexed="12"/>
      <name val=".VnArialH"/>
      <family val="2"/>
    </font>
    <font>
      <sz val="11.5"/>
      <color indexed="12"/>
      <name val="Times New Roman"/>
      <family val="1"/>
    </font>
    <font>
      <sz val="12"/>
      <name val="Arial"/>
      <family val="0"/>
    </font>
    <font>
      <b/>
      <sz val="13"/>
      <color indexed="10"/>
      <name val="Times New Roman"/>
      <family val="1"/>
    </font>
    <font>
      <b/>
      <sz val="8"/>
      <color indexed="10"/>
      <name val=".VnTime"/>
      <family val="2"/>
    </font>
    <font>
      <sz val="9"/>
      <name val="Arial"/>
      <family val="2"/>
    </font>
    <font>
      <sz val="8"/>
      <name val="Arial"/>
      <family val="2"/>
    </font>
    <font>
      <sz val="7"/>
      <name val="Arial"/>
      <family val="2"/>
    </font>
    <font>
      <sz val="7"/>
      <color indexed="8"/>
      <name val="Arial"/>
      <family val="2"/>
    </font>
    <font>
      <b/>
      <sz val="12"/>
      <name val=".VnArial"/>
      <family val="2"/>
    </font>
    <font>
      <sz val="8"/>
      <color indexed="12"/>
      <name val="Arial"/>
      <family val="2"/>
    </font>
    <font>
      <sz val="10"/>
      <color indexed="13"/>
      <name val="Arial"/>
      <family val="2"/>
    </font>
    <font>
      <sz val="14"/>
      <color indexed="13"/>
      <name val=".VnTime"/>
      <family val="0"/>
    </font>
    <font>
      <sz val="8"/>
      <color indexed="13"/>
      <name val="Arial"/>
      <family val="2"/>
    </font>
    <font>
      <sz val="12"/>
      <color indexed="13"/>
      <name val="Arial"/>
      <family val="2"/>
    </font>
    <font>
      <sz val="6"/>
      <color indexed="13"/>
      <name val="Arial"/>
      <family val="2"/>
    </font>
    <font>
      <b/>
      <sz val="8"/>
      <color indexed="12"/>
      <name val=".VnTime"/>
      <family val="2"/>
    </font>
    <font>
      <sz val="7"/>
      <color indexed="13"/>
      <name val="Arial"/>
      <family val="2"/>
    </font>
    <font>
      <sz val="6"/>
      <color indexed="8"/>
      <name val="Arial"/>
      <family val="2"/>
    </font>
    <font>
      <sz val="10"/>
      <color indexed="10"/>
      <name val="Times New Roman"/>
      <family val="1"/>
    </font>
    <font>
      <b/>
      <sz val="14"/>
      <color indexed="10"/>
      <name val=".VnCentury SchoolbookH"/>
      <family val="2"/>
    </font>
    <font>
      <b/>
      <sz val="12"/>
      <color indexed="10"/>
      <name val=".VnArialH"/>
      <family val="2"/>
    </font>
    <font>
      <sz val="10"/>
      <color indexed="10"/>
      <name val="Arial"/>
      <family val="0"/>
    </font>
    <font>
      <b/>
      <i/>
      <sz val="13"/>
      <color indexed="10"/>
      <name val="Times New Roman"/>
      <family val="1"/>
    </font>
    <font>
      <sz val="13"/>
      <color indexed="10"/>
      <name val=".VnTime"/>
      <family val="0"/>
    </font>
    <font>
      <sz val="9"/>
      <name val="Tahoma"/>
      <family val="0"/>
    </font>
    <font>
      <b/>
      <sz val="9"/>
      <name val="Tahoma"/>
      <family val="0"/>
    </font>
    <font>
      <b/>
      <sz val="8"/>
      <name val="Arial"/>
      <family val="2"/>
    </font>
    <font>
      <sz val="8"/>
      <color indexed="12"/>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solid">
        <fgColor indexed="15"/>
        <bgColor indexed="64"/>
      </patternFill>
    </fill>
    <fill>
      <patternFill patternType="solid">
        <fgColor indexed="13"/>
        <bgColor indexed="64"/>
      </patternFill>
    </fill>
    <fill>
      <patternFill patternType="solid">
        <fgColor indexed="14"/>
        <bgColor indexed="64"/>
      </patternFill>
    </fill>
    <fill>
      <patternFill patternType="solid">
        <fgColor indexed="23"/>
        <bgColor indexed="64"/>
      </patternFill>
    </fill>
    <fill>
      <patternFill patternType="solid">
        <fgColor indexed="61"/>
        <bgColor indexed="64"/>
      </patternFill>
    </fill>
  </fills>
  <borders count="8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thin"/>
      <bottom style="hair"/>
    </border>
    <border>
      <left style="thin"/>
      <right style="thin"/>
      <top style="thin"/>
      <bottom style="thin"/>
    </border>
    <border>
      <left style="thin"/>
      <right>
        <color indexed="63"/>
      </right>
      <top>
        <color indexed="63"/>
      </top>
      <bottom>
        <color indexed="63"/>
      </bottom>
    </border>
    <border>
      <left style="thin"/>
      <right style="thin"/>
      <top style="hair"/>
      <bottom style="thin"/>
    </border>
    <border>
      <left style="thin"/>
      <right>
        <color indexed="63"/>
      </right>
      <top style="thin"/>
      <bottom>
        <color indexed="63"/>
      </bottom>
    </border>
    <border>
      <left style="thin"/>
      <right style="thin"/>
      <top>
        <color indexed="63"/>
      </top>
      <bottom style="hair"/>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style="hair"/>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hair"/>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hair"/>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style="thin"/>
      <right style="thin"/>
      <top style="thin"/>
      <bottom style="dotted"/>
    </border>
    <border>
      <left style="thin"/>
      <right>
        <color indexed="63"/>
      </right>
      <top style="thin"/>
      <bottom style="hair"/>
    </border>
    <border>
      <left style="thin"/>
      <right style="thin"/>
      <top>
        <color indexed="63"/>
      </top>
      <bottom style="dotted"/>
    </border>
    <border>
      <left style="thin"/>
      <right style="thin"/>
      <top style="dotted"/>
      <bottom style="dotted"/>
    </border>
    <border>
      <left style="thin"/>
      <right style="thin"/>
      <top style="dotted"/>
      <bottom style="thin"/>
    </border>
    <border>
      <left style="thin"/>
      <right>
        <color indexed="63"/>
      </right>
      <top>
        <color indexed="63"/>
      </top>
      <bottom style="dotted"/>
    </border>
    <border>
      <left>
        <color indexed="63"/>
      </left>
      <right style="thin"/>
      <top style="hair"/>
      <bottom>
        <color indexed="63"/>
      </bottom>
    </border>
    <border>
      <left>
        <color indexed="63"/>
      </left>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dotted"/>
      <bottom>
        <color indexed="63"/>
      </bottom>
    </border>
    <border>
      <left style="medium"/>
      <right style="thin"/>
      <top style="medium"/>
      <bottom style="thin"/>
    </border>
    <border>
      <left>
        <color indexed="63"/>
      </left>
      <right style="thin"/>
      <top style="medium"/>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style="thin"/>
      <bottom style="medium"/>
    </border>
    <border>
      <left style="thin"/>
      <right>
        <color indexed="63"/>
      </right>
      <top style="medium"/>
      <bottom style="thin"/>
    </border>
    <border>
      <left>
        <color indexed="63"/>
      </left>
      <right style="medium"/>
      <top>
        <color indexed="63"/>
      </top>
      <bottom>
        <color indexed="63"/>
      </bottom>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color indexed="63"/>
      </right>
      <top style="medium"/>
      <bottom style="medium"/>
    </border>
    <border>
      <left style="medium"/>
      <right style="medium"/>
      <top>
        <color indexed="63"/>
      </top>
      <bottom style="thin"/>
    </border>
    <border>
      <left style="medium"/>
      <right style="medium"/>
      <top style="thin"/>
      <bottom>
        <color indexed="63"/>
      </bottom>
    </border>
    <border>
      <left style="thin"/>
      <right>
        <color indexed="63"/>
      </right>
      <top>
        <color indexed="63"/>
      </top>
      <bottom style="medium"/>
    </border>
    <border>
      <left style="thin"/>
      <right style="dotted"/>
      <top style="thin"/>
      <bottom style="thin"/>
    </border>
    <border>
      <left style="dotted"/>
      <right style="thin"/>
      <top style="thin"/>
      <bottom style="thin"/>
    </border>
    <border>
      <left style="thin"/>
      <right style="dotted"/>
      <top>
        <color indexed="63"/>
      </top>
      <bottom>
        <color indexed="63"/>
      </bottom>
    </border>
    <border>
      <left style="dotted"/>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dotted"/>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3" borderId="0" applyNumberFormat="0" applyBorder="0" applyAlignment="0" applyProtection="0"/>
    <xf numFmtId="0" fontId="50" fillId="20" borderId="1" applyNumberFormat="0" applyAlignment="0" applyProtection="0"/>
    <xf numFmtId="0" fontId="5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4"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22" borderId="0" applyNumberFormat="0" applyBorder="0" applyAlignment="0" applyProtection="0"/>
    <xf numFmtId="0" fontId="0" fillId="23" borderId="7" applyNumberFormat="0" applyFont="0" applyAlignment="0" applyProtection="0"/>
    <xf numFmtId="0" fontId="60" fillId="20"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662">
    <xf numFmtId="0" fontId="0" fillId="0" borderId="0" xfId="0" applyAlignment="1">
      <alignment/>
    </xf>
    <xf numFmtId="0" fontId="0" fillId="0" borderId="0" xfId="0" applyFont="1" applyAlignment="1">
      <alignment/>
    </xf>
    <xf numFmtId="0" fontId="0" fillId="0" borderId="0" xfId="0" applyFont="1" applyBorder="1" applyAlignment="1">
      <alignment horizontal="center" vertical="top" wrapText="1"/>
    </xf>
    <xf numFmtId="0" fontId="0" fillId="0" borderId="0" xfId="0" applyBorder="1" applyAlignment="1">
      <alignment/>
    </xf>
    <xf numFmtId="0" fontId="3" fillId="0" borderId="0" xfId="0" applyFont="1" applyBorder="1" applyAlignment="1">
      <alignment horizontal="center" vertical="top" wrapText="1"/>
    </xf>
    <xf numFmtId="0" fontId="10" fillId="0" borderId="0" xfId="0" applyFont="1" applyAlignment="1">
      <alignment/>
    </xf>
    <xf numFmtId="0" fontId="3" fillId="0" borderId="10" xfId="0" applyFont="1" applyBorder="1" applyAlignment="1">
      <alignment horizontal="center" vertical="top" wrapText="1"/>
    </xf>
    <xf numFmtId="0" fontId="3" fillId="0" borderId="10" xfId="0" applyFont="1" applyBorder="1" applyAlignment="1">
      <alignment wrapText="1"/>
    </xf>
    <xf numFmtId="0" fontId="3" fillId="0" borderId="11" xfId="0" applyFont="1" applyBorder="1" applyAlignment="1">
      <alignment wrapText="1"/>
    </xf>
    <xf numFmtId="0" fontId="0" fillId="0" borderId="12" xfId="0" applyBorder="1" applyAlignment="1">
      <alignment horizontal="center"/>
    </xf>
    <xf numFmtId="0" fontId="3" fillId="0" borderId="12" xfId="0" applyFont="1" applyBorder="1" applyAlignment="1">
      <alignment horizontal="center" vertical="center" wrapText="1"/>
    </xf>
    <xf numFmtId="0" fontId="0" fillId="0" borderId="12" xfId="0" applyFont="1" applyBorder="1" applyAlignment="1">
      <alignment horizontal="center" wrapText="1"/>
    </xf>
    <xf numFmtId="0" fontId="0" fillId="0" borderId="0" xfId="0" applyFont="1" applyBorder="1" applyAlignment="1">
      <alignment horizontal="center" wrapText="1"/>
    </xf>
    <xf numFmtId="0" fontId="3" fillId="0" borderId="0" xfId="0" applyFont="1" applyBorder="1" applyAlignment="1">
      <alignment vertical="top" wrapText="1"/>
    </xf>
    <xf numFmtId="0" fontId="0" fillId="0" borderId="0" xfId="0" applyFont="1" applyAlignment="1">
      <alignment/>
    </xf>
    <xf numFmtId="0" fontId="0" fillId="0" borderId="10" xfId="0" applyFont="1" applyBorder="1" applyAlignment="1">
      <alignment/>
    </xf>
    <xf numFmtId="0" fontId="3" fillId="0" borderId="10" xfId="0" applyNumberFormat="1" applyFont="1" applyBorder="1" applyAlignment="1">
      <alignment horizontal="center" vertical="top" wrapText="1"/>
    </xf>
    <xf numFmtId="0" fontId="0" fillId="0" borderId="0" xfId="0" applyFont="1" applyBorder="1" applyAlignment="1">
      <alignment/>
    </xf>
    <xf numFmtId="0" fontId="0" fillId="0" borderId="11"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xf>
    <xf numFmtId="0" fontId="0" fillId="0" borderId="0" xfId="0" applyFont="1" applyBorder="1" applyAlignment="1">
      <alignment horizontal="center" vertical="center" wrapText="1"/>
    </xf>
    <xf numFmtId="0" fontId="0" fillId="0" borderId="0" xfId="0" applyFont="1" applyBorder="1" applyAlignment="1">
      <alignment wrapText="1"/>
    </xf>
    <xf numFmtId="0" fontId="3" fillId="0" borderId="11" xfId="0" applyFont="1" applyBorder="1" applyAlignment="1">
      <alignment horizontal="center" vertical="center" wrapText="1"/>
    </xf>
    <xf numFmtId="0" fontId="3" fillId="0" borderId="11" xfId="0" applyNumberFormat="1" applyFont="1" applyBorder="1" applyAlignment="1">
      <alignment horizontal="center" vertical="top" wrapText="1"/>
    </xf>
    <xf numFmtId="0" fontId="0" fillId="0" borderId="0" xfId="0" applyFont="1" applyBorder="1" applyAlignment="1">
      <alignment horizontal="center"/>
    </xf>
    <xf numFmtId="0" fontId="4" fillId="0" borderId="0" xfId="0" applyFont="1" applyBorder="1" applyAlignment="1">
      <alignment horizontal="center" wrapText="1"/>
    </xf>
    <xf numFmtId="0" fontId="0" fillId="0" borderId="12" xfId="0" applyFont="1" applyBorder="1" applyAlignment="1">
      <alignment horizontal="justify" vertical="top" wrapText="1"/>
    </xf>
    <xf numFmtId="0" fontId="0" fillId="0" borderId="12" xfId="0" applyFont="1" applyBorder="1" applyAlignment="1">
      <alignment horizontal="center" vertical="top" wrapText="1"/>
    </xf>
    <xf numFmtId="0" fontId="0" fillId="0" borderId="13" xfId="0" applyFont="1" applyBorder="1" applyAlignment="1">
      <alignment/>
    </xf>
    <xf numFmtId="0" fontId="0" fillId="0" borderId="12" xfId="0" applyFont="1" applyBorder="1" applyAlignment="1">
      <alignment horizontal="center" vertical="center" wrapText="1"/>
    </xf>
    <xf numFmtId="0" fontId="15" fillId="0" borderId="0" xfId="0" applyFont="1" applyAlignment="1">
      <alignment horizontal="center"/>
    </xf>
    <xf numFmtId="0" fontId="21" fillId="0" borderId="0" xfId="0" applyFont="1" applyBorder="1" applyAlignment="1">
      <alignment/>
    </xf>
    <xf numFmtId="0" fontId="4" fillId="0" borderId="12" xfId="0" applyFont="1" applyBorder="1" applyAlignment="1">
      <alignment horizontal="center" vertical="center" wrapText="1"/>
    </xf>
    <xf numFmtId="0" fontId="0" fillId="0" borderId="12" xfId="0" applyFont="1" applyBorder="1" applyAlignment="1">
      <alignment horizontal="center" vertical="center"/>
    </xf>
    <xf numFmtId="0" fontId="3" fillId="0" borderId="12" xfId="0" applyFont="1" applyFill="1" applyBorder="1" applyAlignment="1">
      <alignment horizontal="center" vertical="center" wrapText="1"/>
    </xf>
    <xf numFmtId="0" fontId="3" fillId="0" borderId="14" xfId="0" applyFont="1" applyBorder="1" applyAlignment="1">
      <alignment wrapText="1"/>
    </xf>
    <xf numFmtId="0" fontId="0" fillId="0" borderId="11" xfId="0" applyFont="1" applyBorder="1" applyAlignment="1">
      <alignment/>
    </xf>
    <xf numFmtId="0" fontId="10" fillId="0" borderId="0" xfId="0" applyFont="1" applyBorder="1" applyAlignment="1">
      <alignment/>
    </xf>
    <xf numFmtId="0" fontId="3" fillId="0" borderId="14" xfId="0" applyNumberFormat="1" applyFont="1" applyBorder="1" applyAlignment="1">
      <alignment horizontal="center" vertical="top" wrapText="1"/>
    </xf>
    <xf numFmtId="0" fontId="3" fillId="0" borderId="14"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Border="1" applyAlignment="1">
      <alignment horizontal="center"/>
    </xf>
    <xf numFmtId="0" fontId="0" fillId="0" borderId="0" xfId="0" applyFont="1" applyBorder="1" applyAlignment="1">
      <alignment/>
    </xf>
    <xf numFmtId="0" fontId="0" fillId="0" borderId="15" xfId="0" applyFont="1" applyBorder="1" applyAlignment="1">
      <alignment/>
    </xf>
    <xf numFmtId="0" fontId="0" fillId="0" borderId="10" xfId="0" applyBorder="1" applyAlignment="1">
      <alignment/>
    </xf>
    <xf numFmtId="0" fontId="0" fillId="0" borderId="14" xfId="0" applyFont="1" applyBorder="1" applyAlignment="1">
      <alignment/>
    </xf>
    <xf numFmtId="0" fontId="0" fillId="0" borderId="12" xfId="0" applyFont="1" applyBorder="1" applyAlignment="1">
      <alignment horizontal="center"/>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left" vertical="center" wrapText="1"/>
    </xf>
    <xf numFmtId="0" fontId="20" fillId="0" borderId="12" xfId="0" applyFont="1" applyBorder="1" applyAlignment="1">
      <alignment horizontal="center" vertical="center" wrapText="1"/>
    </xf>
    <xf numFmtId="0" fontId="3" fillId="0" borderId="0" xfId="0" applyNumberFormat="1" applyFont="1" applyBorder="1" applyAlignment="1">
      <alignment horizontal="center" vertical="top" wrapText="1"/>
    </xf>
    <xf numFmtId="0" fontId="0" fillId="0" borderId="16" xfId="0" applyFont="1" applyBorder="1" applyAlignment="1">
      <alignment horizontal="center"/>
    </xf>
    <xf numFmtId="0" fontId="20" fillId="0" borderId="12" xfId="0" applyFont="1" applyFill="1" applyBorder="1" applyAlignment="1">
      <alignment horizontal="center" vertical="center" wrapText="1"/>
    </xf>
    <xf numFmtId="179" fontId="0" fillId="0" borderId="11" xfId="0" applyNumberFormat="1" applyFont="1" applyBorder="1" applyAlignment="1">
      <alignment horizontal="center"/>
    </xf>
    <xf numFmtId="179" fontId="0" fillId="0" borderId="10" xfId="0" applyNumberFormat="1" applyFont="1" applyBorder="1" applyAlignment="1">
      <alignment horizontal="center"/>
    </xf>
    <xf numFmtId="0" fontId="0" fillId="0" borderId="10" xfId="0" applyFont="1" applyFill="1" applyBorder="1" applyAlignment="1">
      <alignment/>
    </xf>
    <xf numFmtId="0" fontId="0" fillId="0" borderId="14" xfId="0" applyBorder="1" applyAlignment="1">
      <alignment/>
    </xf>
    <xf numFmtId="1" fontId="0" fillId="0" borderId="10" xfId="0" applyNumberFormat="1" applyFont="1" applyBorder="1" applyAlignment="1">
      <alignment horizontal="center"/>
    </xf>
    <xf numFmtId="1" fontId="0" fillId="0" borderId="14" xfId="0" applyNumberFormat="1" applyFont="1" applyBorder="1" applyAlignment="1">
      <alignment horizontal="center"/>
    </xf>
    <xf numFmtId="0" fontId="0" fillId="0" borderId="17" xfId="0" applyFont="1" applyBorder="1" applyAlignment="1">
      <alignment/>
    </xf>
    <xf numFmtId="0" fontId="3" fillId="0" borderId="10" xfId="0" applyFont="1" applyFill="1" applyBorder="1" applyAlignment="1">
      <alignment horizontal="center" vertical="center" wrapText="1"/>
    </xf>
    <xf numFmtId="0" fontId="4" fillId="0" borderId="18" xfId="0" applyFont="1" applyBorder="1" applyAlignment="1">
      <alignment horizontal="center" vertical="center" wrapText="1"/>
    </xf>
    <xf numFmtId="0" fontId="3" fillId="0" borderId="0" xfId="0" applyFont="1" applyBorder="1" applyAlignment="1">
      <alignment horizontal="center"/>
    </xf>
    <xf numFmtId="0" fontId="4" fillId="0" borderId="1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1" fontId="3" fillId="0" borderId="0" xfId="0" applyNumberFormat="1" applyFont="1" applyBorder="1" applyAlignment="1">
      <alignment horizontal="center" vertical="top" wrapText="1"/>
    </xf>
    <xf numFmtId="0" fontId="4"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0" fillId="0" borderId="21" xfId="0" applyFont="1" applyBorder="1" applyAlignment="1">
      <alignment horizontal="center" wrapText="1"/>
    </xf>
    <xf numFmtId="0" fontId="0" fillId="0" borderId="0" xfId="0" applyFont="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3" xfId="0" applyFont="1" applyFill="1" applyBorder="1" applyAlignment="1">
      <alignment horizontal="center" vertical="center" wrapText="1"/>
    </xf>
    <xf numFmtId="0" fontId="0" fillId="0" borderId="11" xfId="0" applyFont="1" applyBorder="1" applyAlignment="1">
      <alignment horizontal="center" wrapText="1"/>
    </xf>
    <xf numFmtId="0" fontId="4" fillId="0"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top" wrapText="1"/>
    </xf>
    <xf numFmtId="0" fontId="3" fillId="0" borderId="2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5"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center" vertical="center" wrapText="1"/>
    </xf>
    <xf numFmtId="0" fontId="3" fillId="0" borderId="11" xfId="0" applyNumberFormat="1" applyFont="1" applyBorder="1" applyAlignment="1">
      <alignment horizontal="center" vertical="center" wrapText="1"/>
    </xf>
    <xf numFmtId="0" fontId="0" fillId="0" borderId="14" xfId="0" applyFont="1" applyBorder="1" applyAlignment="1">
      <alignment horizontal="center" vertical="top" wrapText="1"/>
    </xf>
    <xf numFmtId="0" fontId="0" fillId="0" borderId="11" xfId="0" applyFont="1" applyBorder="1" applyAlignment="1">
      <alignment horizontal="center" vertical="top" wrapText="1"/>
    </xf>
    <xf numFmtId="0" fontId="0" fillId="0" borderId="21"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xf>
    <xf numFmtId="0" fontId="0" fillId="0" borderId="10" xfId="0" applyFont="1" applyBorder="1" applyAlignment="1">
      <alignment wrapText="1"/>
    </xf>
    <xf numFmtId="0" fontId="0" fillId="0" borderId="11" xfId="0" applyFont="1" applyBorder="1" applyAlignment="1">
      <alignment horizontal="center"/>
    </xf>
    <xf numFmtId="0" fontId="0" fillId="0" borderId="10" xfId="0" applyFont="1" applyBorder="1" applyAlignment="1">
      <alignment/>
    </xf>
    <xf numFmtId="0" fontId="0" fillId="0" borderId="11" xfId="0" applyFont="1" applyBorder="1" applyAlignment="1">
      <alignment/>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Border="1" applyAlignment="1">
      <alignment wrapText="1"/>
    </xf>
    <xf numFmtId="0" fontId="0" fillId="0" borderId="10" xfId="0" applyNumberFormat="1" applyFont="1" applyBorder="1" applyAlignment="1">
      <alignment horizontal="center" vertical="top" wrapText="1"/>
    </xf>
    <xf numFmtId="0" fontId="0" fillId="0" borderId="26" xfId="0" applyFont="1" applyBorder="1" applyAlignment="1">
      <alignment horizontal="center" vertical="top" wrapText="1"/>
    </xf>
    <xf numFmtId="0" fontId="0" fillId="0" borderId="14" xfId="0" applyFont="1" applyFill="1" applyBorder="1" applyAlignment="1">
      <alignment horizontal="center" vertical="center" wrapText="1"/>
    </xf>
    <xf numFmtId="0" fontId="0" fillId="0" borderId="18" xfId="0" applyFont="1" applyBorder="1" applyAlignment="1">
      <alignment/>
    </xf>
    <xf numFmtId="0" fontId="0" fillId="0" borderId="10" xfId="0" applyFont="1" applyBorder="1" applyAlignment="1">
      <alignment horizontal="center" wrapText="1"/>
    </xf>
    <xf numFmtId="0" fontId="0" fillId="0" borderId="14" xfId="0" applyFont="1" applyBorder="1" applyAlignment="1">
      <alignment horizontal="center" wrapText="1"/>
    </xf>
    <xf numFmtId="0" fontId="0" fillId="0" borderId="10" xfId="0" applyFont="1" applyFill="1" applyBorder="1" applyAlignment="1">
      <alignment horizontal="center" vertical="top" wrapText="1"/>
    </xf>
    <xf numFmtId="0" fontId="0" fillId="0" borderId="26" xfId="0" applyFont="1" applyBorder="1" applyAlignment="1">
      <alignment horizontal="center" wrapText="1"/>
    </xf>
    <xf numFmtId="0" fontId="0" fillId="0" borderId="12" xfId="0" applyFont="1" applyBorder="1" applyAlignment="1">
      <alignment wrapText="1"/>
    </xf>
    <xf numFmtId="0" fontId="0" fillId="0" borderId="10" xfId="0" applyFont="1" applyFill="1" applyBorder="1" applyAlignment="1">
      <alignment horizontal="center" wrapText="1"/>
    </xf>
    <xf numFmtId="0" fontId="0" fillId="0" borderId="24" xfId="0" applyFont="1" applyBorder="1" applyAlignment="1">
      <alignment horizontal="center" vertical="top" wrapText="1"/>
    </xf>
    <xf numFmtId="0" fontId="0" fillId="0" borderId="21" xfId="0" applyFont="1" applyBorder="1" applyAlignment="1">
      <alignment horizontal="center" vertical="top" wrapText="1"/>
    </xf>
    <xf numFmtId="0" fontId="0" fillId="0" borderId="16" xfId="0" applyFont="1" applyBorder="1" applyAlignment="1">
      <alignment horizontal="center" wrapText="1"/>
    </xf>
    <xf numFmtId="0" fontId="4" fillId="0" borderId="24" xfId="0" applyFont="1" applyBorder="1" applyAlignment="1">
      <alignment horizontal="center" vertical="center" wrapText="1"/>
    </xf>
    <xf numFmtId="0" fontId="21" fillId="0" borderId="0" xfId="0" applyFont="1" applyBorder="1" applyAlignment="1">
      <alignment horizontal="center" vertical="top" wrapText="1"/>
    </xf>
    <xf numFmtId="0" fontId="0" fillId="0" borderId="24" xfId="0" applyFont="1" applyBorder="1" applyAlignment="1">
      <alignment wrapText="1"/>
    </xf>
    <xf numFmtId="0" fontId="0" fillId="0" borderId="24" xfId="0" applyFont="1" applyBorder="1" applyAlignment="1">
      <alignment horizontal="center" wrapText="1"/>
    </xf>
    <xf numFmtId="0" fontId="0" fillId="0" borderId="0" xfId="0" applyFont="1" applyBorder="1" applyAlignment="1">
      <alignment horizontal="center"/>
    </xf>
    <xf numFmtId="0" fontId="0" fillId="0" borderId="11" xfId="0"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4"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0" fillId="0" borderId="24" xfId="0" applyFont="1" applyBorder="1" applyAlignment="1">
      <alignment horizontal="center" vertical="center" wrapText="1"/>
    </xf>
    <xf numFmtId="0" fontId="0" fillId="0" borderId="16" xfId="0" applyFont="1" applyBorder="1" applyAlignment="1">
      <alignment horizontal="left" vertical="center" wrapText="1"/>
    </xf>
    <xf numFmtId="0" fontId="4" fillId="0" borderId="21" xfId="0" applyFont="1" applyBorder="1" applyAlignment="1">
      <alignment horizontal="center" vertical="center" wrapText="1"/>
    </xf>
    <xf numFmtId="0" fontId="0" fillId="0" borderId="21" xfId="0" applyFont="1" applyBorder="1" applyAlignment="1">
      <alignment horizontal="center" vertical="center"/>
    </xf>
    <xf numFmtId="0" fontId="3" fillId="0" borderId="21"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25" xfId="0" applyFont="1" applyBorder="1" applyAlignment="1">
      <alignment horizontal="center" vertical="center" wrapText="1"/>
    </xf>
    <xf numFmtId="0" fontId="21" fillId="0" borderId="0" xfId="0" applyFont="1" applyBorder="1" applyAlignment="1">
      <alignment horizontal="center" wrapText="1"/>
    </xf>
    <xf numFmtId="0" fontId="0" fillId="0" borderId="0" xfId="0" applyFont="1" applyBorder="1" applyAlignment="1">
      <alignment horizontal="center" vertical="center"/>
    </xf>
    <xf numFmtId="0" fontId="0" fillId="0" borderId="0" xfId="0" applyFont="1" applyFill="1" applyBorder="1" applyAlignment="1">
      <alignment horizontal="center" vertical="center" wrapText="1"/>
    </xf>
    <xf numFmtId="0" fontId="3"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21" xfId="0" applyFont="1" applyBorder="1" applyAlignment="1">
      <alignment/>
    </xf>
    <xf numFmtId="0" fontId="0" fillId="0" borderId="0" xfId="0" applyFont="1" applyBorder="1" applyAlignment="1">
      <alignment horizontal="center" wrapText="1"/>
    </xf>
    <xf numFmtId="0" fontId="0" fillId="0" borderId="0" xfId="0" applyFont="1" applyBorder="1" applyAlignment="1">
      <alignment horizontal="center" vertical="center" wrapText="1"/>
    </xf>
    <xf numFmtId="0" fontId="4" fillId="0" borderId="24" xfId="0" applyFont="1" applyFill="1" applyBorder="1" applyAlignment="1">
      <alignment horizontal="center" vertical="center" wrapText="1"/>
    </xf>
    <xf numFmtId="0" fontId="0" fillId="0" borderId="23" xfId="0" applyFont="1" applyBorder="1" applyAlignment="1">
      <alignment horizontal="center" vertical="top" wrapText="1"/>
    </xf>
    <xf numFmtId="0" fontId="3"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Fill="1" applyBorder="1" applyAlignment="1">
      <alignment horizontal="center" vertical="top" wrapText="1"/>
    </xf>
    <xf numFmtId="0" fontId="13"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13" fillId="0" borderId="2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6" xfId="0" applyFont="1" applyBorder="1" applyAlignment="1">
      <alignment horizontal="center" vertical="top" wrapText="1"/>
    </xf>
    <xf numFmtId="0" fontId="0" fillId="0" borderId="16" xfId="0" applyFont="1" applyFill="1" applyBorder="1" applyAlignment="1">
      <alignment horizontal="center" vertical="center"/>
    </xf>
    <xf numFmtId="0" fontId="4" fillId="0" borderId="16" xfId="0" applyFont="1" applyBorder="1" applyAlignment="1">
      <alignment horizontal="center" vertical="center" wrapText="1"/>
    </xf>
    <xf numFmtId="0" fontId="0" fillId="0" borderId="21" xfId="0" applyFont="1" applyFill="1" applyBorder="1" applyAlignment="1">
      <alignment horizontal="center" vertical="center"/>
    </xf>
    <xf numFmtId="0" fontId="0" fillId="0" borderId="18" xfId="0" applyFont="1" applyBorder="1" applyAlignment="1">
      <alignment horizontal="center" vertical="top" wrapText="1"/>
    </xf>
    <xf numFmtId="0" fontId="0" fillId="0" borderId="18" xfId="0" applyFont="1" applyBorder="1" applyAlignment="1">
      <alignment horizontal="center" vertical="center"/>
    </xf>
    <xf numFmtId="0" fontId="0" fillId="0" borderId="26" xfId="0" applyFont="1" applyFill="1" applyBorder="1" applyAlignment="1">
      <alignment horizontal="center" vertical="center"/>
    </xf>
    <xf numFmtId="0" fontId="21" fillId="0" borderId="0" xfId="0" applyFont="1" applyBorder="1" applyAlignment="1">
      <alignment horizontal="center" wrapText="1"/>
    </xf>
    <xf numFmtId="0" fontId="21" fillId="0" borderId="0" xfId="0" applyFont="1" applyBorder="1" applyAlignment="1">
      <alignment horizontal="center" vertical="top" wrapText="1"/>
    </xf>
    <xf numFmtId="0" fontId="0" fillId="0" borderId="18"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12"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24" xfId="0" applyFont="1" applyBorder="1" applyAlignment="1">
      <alignment horizontal="center" vertical="center"/>
    </xf>
    <xf numFmtId="0" fontId="21" fillId="0" borderId="0" xfId="0" applyFont="1" applyBorder="1" applyAlignment="1">
      <alignment horizontal="center" vertical="center" wrapText="1"/>
    </xf>
    <xf numFmtId="0" fontId="0" fillId="0" borderId="16" xfId="0" applyFont="1" applyBorder="1" applyAlignment="1">
      <alignment horizontal="center" vertical="center"/>
    </xf>
    <xf numFmtId="0" fontId="0" fillId="0" borderId="16" xfId="0" applyFont="1" applyFill="1" applyBorder="1" applyAlignment="1">
      <alignment horizontal="center" vertical="center" wrapText="1"/>
    </xf>
    <xf numFmtId="0" fontId="0" fillId="0" borderId="11" xfId="0" applyFont="1" applyBorder="1" applyAlignment="1">
      <alignment horizontal="center"/>
    </xf>
    <xf numFmtId="0" fontId="3" fillId="0" borderId="16"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4" fillId="0" borderId="27" xfId="0" applyFont="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1" xfId="0" applyFont="1" applyBorder="1" applyAlignment="1">
      <alignment horizontal="center" wrapText="1"/>
    </xf>
    <xf numFmtId="0" fontId="0" fillId="0" borderId="11" xfId="0" applyFont="1" applyBorder="1" applyAlignment="1">
      <alignment horizontal="center" vertical="top" wrapText="1"/>
    </xf>
    <xf numFmtId="0" fontId="0" fillId="0" borderId="11" xfId="0" applyFont="1" applyBorder="1" applyAlignment="1">
      <alignment horizontal="center" vertical="center" wrapText="1"/>
    </xf>
    <xf numFmtId="0" fontId="0" fillId="0" borderId="10" xfId="0" applyFont="1" applyBorder="1" applyAlignment="1">
      <alignment horizontal="center" wrapText="1"/>
    </xf>
    <xf numFmtId="0" fontId="0" fillId="0" borderId="10" xfId="0" applyFont="1" applyBorder="1" applyAlignment="1">
      <alignment horizontal="center" vertical="top" wrapText="1"/>
    </xf>
    <xf numFmtId="0" fontId="3" fillId="0" borderId="21" xfId="0" applyNumberFormat="1" applyFont="1" applyFill="1" applyBorder="1" applyAlignment="1">
      <alignment horizontal="center" vertical="center" wrapText="1"/>
    </xf>
    <xf numFmtId="0" fontId="3" fillId="0" borderId="24" xfId="0" applyNumberFormat="1" applyFont="1" applyBorder="1" applyAlignment="1">
      <alignment horizontal="center" vertical="top" wrapText="1"/>
    </xf>
    <xf numFmtId="0" fontId="4" fillId="0" borderId="28" xfId="0" applyFont="1" applyBorder="1" applyAlignment="1">
      <alignment horizontal="center" vertical="center" wrapText="1"/>
    </xf>
    <xf numFmtId="0" fontId="9" fillId="0" borderId="24" xfId="0" applyFont="1" applyBorder="1" applyAlignment="1">
      <alignment wrapText="1"/>
    </xf>
    <xf numFmtId="0" fontId="0" fillId="0" borderId="18" xfId="0" applyFont="1" applyBorder="1" applyAlignment="1">
      <alignment horizontal="center" wrapText="1"/>
    </xf>
    <xf numFmtId="1" fontId="19" fillId="0" borderId="0" xfId="0" applyNumberFormat="1" applyFont="1" applyBorder="1" applyAlignment="1">
      <alignment wrapText="1"/>
    </xf>
    <xf numFmtId="1" fontId="0" fillId="0" borderId="0" xfId="0" applyNumberFormat="1" applyFont="1" applyBorder="1" applyAlignment="1">
      <alignment/>
    </xf>
    <xf numFmtId="0" fontId="14" fillId="0" borderId="0" xfId="0" applyFont="1" applyBorder="1" applyAlignment="1">
      <alignment/>
    </xf>
    <xf numFmtId="1" fontId="16" fillId="0" borderId="18" xfId="0" applyNumberFormat="1" applyFont="1" applyBorder="1" applyAlignment="1">
      <alignment horizontal="center" wrapText="1"/>
    </xf>
    <xf numFmtId="1" fontId="16" fillId="0" borderId="26" xfId="0" applyNumberFormat="1" applyFont="1" applyBorder="1" applyAlignment="1">
      <alignment horizontal="center" wrapText="1"/>
    </xf>
    <xf numFmtId="0" fontId="0" fillId="0" borderId="18" xfId="0" applyFont="1" applyBorder="1" applyAlignment="1">
      <alignment horizontal="center"/>
    </xf>
    <xf numFmtId="0" fontId="0" fillId="0" borderId="26" xfId="0" applyFont="1" applyBorder="1" applyAlignment="1">
      <alignment horizontal="center"/>
    </xf>
    <xf numFmtId="0" fontId="0" fillId="0" borderId="21" xfId="0" applyFont="1" applyBorder="1" applyAlignment="1">
      <alignment horizontal="center"/>
    </xf>
    <xf numFmtId="0" fontId="21" fillId="0" borderId="18" xfId="0" applyFont="1" applyBorder="1" applyAlignment="1">
      <alignment horizontal="center" vertical="center" wrapText="1"/>
    </xf>
    <xf numFmtId="1" fontId="0" fillId="0" borderId="21" xfId="0" applyNumberFormat="1" applyFont="1" applyBorder="1" applyAlignment="1">
      <alignment horizontal="center"/>
    </xf>
    <xf numFmtId="1" fontId="0" fillId="0" borderId="18" xfId="0" applyNumberFormat="1" applyFont="1" applyBorder="1" applyAlignment="1">
      <alignment horizontal="center"/>
    </xf>
    <xf numFmtId="1" fontId="0" fillId="0" borderId="26" xfId="0" applyNumberFormat="1" applyFont="1" applyBorder="1" applyAlignment="1">
      <alignment horizontal="center"/>
    </xf>
    <xf numFmtId="0" fontId="0" fillId="0" borderId="12" xfId="0" applyFont="1" applyBorder="1" applyAlignment="1">
      <alignment horizontal="center"/>
    </xf>
    <xf numFmtId="1" fontId="24" fillId="0" borderId="18" xfId="0" applyNumberFormat="1" applyFont="1" applyBorder="1" applyAlignment="1">
      <alignment horizontal="center" wrapText="1"/>
    </xf>
    <xf numFmtId="1" fontId="24" fillId="0" borderId="26" xfId="0" applyNumberFormat="1" applyFont="1" applyBorder="1" applyAlignment="1">
      <alignment horizontal="center" wrapText="1"/>
    </xf>
    <xf numFmtId="1" fontId="24" fillId="0" borderId="12" xfId="0" applyNumberFormat="1" applyFont="1" applyBorder="1" applyAlignment="1">
      <alignment horizontal="center" wrapText="1"/>
    </xf>
    <xf numFmtId="1" fontId="24" fillId="0" borderId="21" xfId="0" applyNumberFormat="1" applyFont="1" applyBorder="1" applyAlignment="1">
      <alignment horizontal="center" wrapText="1"/>
    </xf>
    <xf numFmtId="0" fontId="0" fillId="0" borderId="18" xfId="0" applyFont="1" applyBorder="1" applyAlignment="1">
      <alignment horizontal="center"/>
    </xf>
    <xf numFmtId="0" fontId="0" fillId="0" borderId="26" xfId="0" applyFont="1" applyBorder="1" applyAlignment="1">
      <alignment horizontal="center"/>
    </xf>
    <xf numFmtId="0" fontId="0" fillId="0" borderId="21" xfId="0" applyFont="1" applyBorder="1" applyAlignment="1">
      <alignment horizontal="center"/>
    </xf>
    <xf numFmtId="1" fontId="19" fillId="0" borderId="18" xfId="0" applyNumberFormat="1" applyFont="1" applyBorder="1" applyAlignment="1">
      <alignment horizontal="center" wrapText="1"/>
    </xf>
    <xf numFmtId="1" fontId="19" fillId="0" borderId="26" xfId="0" applyNumberFormat="1" applyFont="1" applyBorder="1" applyAlignment="1">
      <alignment horizontal="center" wrapText="1"/>
    </xf>
    <xf numFmtId="1" fontId="24" fillId="0" borderId="11" xfId="0" applyNumberFormat="1" applyFont="1" applyBorder="1" applyAlignment="1">
      <alignment horizontal="center" wrapText="1"/>
    </xf>
    <xf numFmtId="1" fontId="24" fillId="0" borderId="10" xfId="0" applyNumberFormat="1" applyFont="1" applyBorder="1" applyAlignment="1">
      <alignment horizontal="center" wrapText="1"/>
    </xf>
    <xf numFmtId="1" fontId="24" fillId="0" borderId="14" xfId="0" applyNumberFormat="1" applyFont="1" applyBorder="1" applyAlignment="1">
      <alignment horizontal="center" wrapText="1"/>
    </xf>
    <xf numFmtId="0" fontId="0" fillId="0" borderId="12" xfId="0" applyFont="1" applyBorder="1" applyAlignment="1">
      <alignment horizontal="center" wrapText="1"/>
    </xf>
    <xf numFmtId="0" fontId="0" fillId="0" borderId="12" xfId="0" applyFont="1" applyBorder="1" applyAlignment="1">
      <alignment horizontal="center" vertical="top" wrapText="1"/>
    </xf>
    <xf numFmtId="0" fontId="0" fillId="0" borderId="15"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3" xfId="0" applyFont="1" applyBorder="1" applyAlignment="1">
      <alignment horizontal="justify" vertical="top" wrapText="1"/>
    </xf>
    <xf numFmtId="0" fontId="3" fillId="0" borderId="18"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31" xfId="0" applyFont="1" applyBorder="1" applyAlignment="1">
      <alignment horizontal="center" wrapText="1"/>
    </xf>
    <xf numFmtId="0" fontId="4" fillId="0" borderId="21" xfId="0" applyFont="1" applyFill="1" applyBorder="1" applyAlignment="1">
      <alignment horizontal="center" vertical="center" wrapText="1"/>
    </xf>
    <xf numFmtId="0" fontId="13" fillId="0" borderId="11" xfId="0" applyFont="1" applyBorder="1" applyAlignment="1">
      <alignment horizontal="center" vertical="center" wrapText="1"/>
    </xf>
    <xf numFmtId="0" fontId="20" fillId="0" borderId="13" xfId="0" applyFont="1" applyFill="1" applyBorder="1" applyAlignment="1">
      <alignment horizontal="center" vertical="center" wrapText="1"/>
    </xf>
    <xf numFmtId="0" fontId="0" fillId="0" borderId="22" xfId="0" applyFont="1" applyBorder="1" applyAlignment="1">
      <alignment/>
    </xf>
    <xf numFmtId="0" fontId="0" fillId="0" borderId="30" xfId="0" applyFont="1" applyBorder="1" applyAlignment="1">
      <alignment horizontal="center"/>
    </xf>
    <xf numFmtId="0" fontId="0" fillId="0" borderId="23" xfId="0" applyFont="1" applyBorder="1" applyAlignment="1">
      <alignment/>
    </xf>
    <xf numFmtId="0" fontId="0" fillId="0" borderId="31" xfId="0" applyFont="1" applyBorder="1" applyAlignment="1">
      <alignment/>
    </xf>
    <xf numFmtId="0" fontId="0" fillId="0" borderId="17" xfId="0" applyFont="1" applyBorder="1" applyAlignment="1">
      <alignment horizontal="center"/>
    </xf>
    <xf numFmtId="0" fontId="0" fillId="0" borderId="23" xfId="0" applyFont="1" applyBorder="1" applyAlignment="1">
      <alignment vertical="top" wrapText="1"/>
    </xf>
    <xf numFmtId="0" fontId="0" fillId="0" borderId="22" xfId="0" applyFont="1" applyBorder="1" applyAlignment="1">
      <alignment horizontal="center" wrapText="1"/>
    </xf>
    <xf numFmtId="0" fontId="21" fillId="0" borderId="23" xfId="0" applyFont="1" applyBorder="1" applyAlignment="1">
      <alignment horizontal="center" vertical="center" wrapText="1"/>
    </xf>
    <xf numFmtId="0" fontId="21" fillId="0" borderId="22" xfId="0" applyFont="1" applyBorder="1" applyAlignment="1">
      <alignment horizontal="center" vertical="center" wrapText="1"/>
    </xf>
    <xf numFmtId="0" fontId="0" fillId="0" borderId="19" xfId="0" applyFont="1" applyBorder="1" applyAlignment="1">
      <alignment/>
    </xf>
    <xf numFmtId="0" fontId="3" fillId="0" borderId="22" xfId="0" applyFont="1" applyBorder="1" applyAlignment="1">
      <alignment horizontal="center"/>
    </xf>
    <xf numFmtId="0" fontId="0" fillId="0" borderId="23" xfId="0" applyFont="1" applyBorder="1" applyAlignment="1">
      <alignment horizontal="center" vertical="center" wrapText="1"/>
    </xf>
    <xf numFmtId="0" fontId="3" fillId="0" borderId="23" xfId="0" applyFont="1" applyBorder="1" applyAlignment="1">
      <alignment horizontal="center"/>
    </xf>
    <xf numFmtId="0" fontId="21" fillId="0" borderId="31" xfId="0" applyFont="1" applyBorder="1" applyAlignment="1">
      <alignment horizontal="center" wrapText="1"/>
    </xf>
    <xf numFmtId="0" fontId="3" fillId="0" borderId="31" xfId="0" applyFont="1" applyBorder="1" applyAlignment="1">
      <alignment horizontal="center" wrapText="1"/>
    </xf>
    <xf numFmtId="0" fontId="17" fillId="0" borderId="22" xfId="0" applyFont="1" applyBorder="1" applyAlignment="1">
      <alignment horizontal="center"/>
    </xf>
    <xf numFmtId="0" fontId="17" fillId="0" borderId="23" xfId="0" applyFont="1" applyBorder="1" applyAlignment="1">
      <alignment horizontal="center"/>
    </xf>
    <xf numFmtId="0" fontId="17" fillId="0" borderId="31" xfId="0" applyFont="1" applyBorder="1" applyAlignment="1">
      <alignment horizontal="center"/>
    </xf>
    <xf numFmtId="0" fontId="3" fillId="0" borderId="23" xfId="0" applyFont="1" applyFill="1" applyBorder="1" applyAlignment="1">
      <alignment horizontal="center" wrapText="1"/>
    </xf>
    <xf numFmtId="0" fontId="0" fillId="0" borderId="15" xfId="0" applyFont="1" applyBorder="1" applyAlignment="1">
      <alignment horizontal="center"/>
    </xf>
    <xf numFmtId="0" fontId="0" fillId="0" borderId="13" xfId="0" applyFont="1" applyBorder="1" applyAlignment="1">
      <alignment horizontal="center"/>
    </xf>
    <xf numFmtId="0" fontId="0" fillId="0" borderId="29" xfId="0" applyFont="1" applyBorder="1" applyAlignment="1">
      <alignment horizontal="center"/>
    </xf>
    <xf numFmtId="0" fontId="0" fillId="0" borderId="23" xfId="0" applyFont="1" applyBorder="1" applyAlignment="1">
      <alignment horizontal="center" wrapText="1"/>
    </xf>
    <xf numFmtId="1" fontId="3" fillId="0" borderId="23" xfId="0" applyNumberFormat="1" applyFont="1" applyBorder="1" applyAlignment="1">
      <alignment horizontal="center" vertical="top" wrapText="1"/>
    </xf>
    <xf numFmtId="1" fontId="3" fillId="0" borderId="31" xfId="0" applyNumberFormat="1" applyFont="1" applyBorder="1" applyAlignment="1">
      <alignment horizontal="center" vertical="top" wrapText="1"/>
    </xf>
    <xf numFmtId="1" fontId="3" fillId="0" borderId="22" xfId="0" applyNumberFormat="1" applyFont="1" applyBorder="1" applyAlignment="1">
      <alignment horizontal="center" vertical="top" wrapText="1"/>
    </xf>
    <xf numFmtId="0" fontId="0" fillId="0" borderId="23" xfId="0" applyFont="1" applyBorder="1" applyAlignment="1">
      <alignment horizontal="center" vertical="center"/>
    </xf>
    <xf numFmtId="0" fontId="0" fillId="0" borderId="28" xfId="0" applyFont="1" applyBorder="1" applyAlignment="1">
      <alignment horizontal="center"/>
    </xf>
    <xf numFmtId="0" fontId="21" fillId="0" borderId="23"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23" xfId="0" applyFont="1" applyBorder="1" applyAlignment="1">
      <alignment horizontal="center" vertical="top" wrapText="1"/>
    </xf>
    <xf numFmtId="0" fontId="0" fillId="0" borderId="10" xfId="0" applyBorder="1" applyAlignment="1">
      <alignment horizontal="left"/>
    </xf>
    <xf numFmtId="179" fontId="17" fillId="0" borderId="10" xfId="0" applyNumberFormat="1" applyFont="1" applyBorder="1" applyAlignment="1">
      <alignment horizontal="center"/>
    </xf>
    <xf numFmtId="0" fontId="4" fillId="0" borderId="10" xfId="0" applyNumberFormat="1" applyFont="1" applyBorder="1" applyAlignment="1">
      <alignment horizontal="center" vertical="center" wrapText="1"/>
    </xf>
    <xf numFmtId="0" fontId="17" fillId="0" borderId="10" xfId="0" applyFont="1" applyBorder="1" applyAlignment="1">
      <alignment horizontal="center"/>
    </xf>
    <xf numFmtId="0" fontId="3" fillId="0" borderId="10" xfId="0" applyFont="1" applyFill="1" applyBorder="1" applyAlignment="1">
      <alignment wrapText="1"/>
    </xf>
    <xf numFmtId="0" fontId="21" fillId="0" borderId="10" xfId="0" applyFont="1" applyBorder="1" applyAlignment="1">
      <alignment horizontal="center" vertical="center" wrapText="1"/>
    </xf>
    <xf numFmtId="0" fontId="3" fillId="0" borderId="10" xfId="0" applyFont="1" applyBorder="1" applyAlignment="1">
      <alignment horizontal="center"/>
    </xf>
    <xf numFmtId="0" fontId="0" fillId="0" borderId="10" xfId="0" applyFont="1" applyBorder="1" applyAlignment="1">
      <alignment horizontal="center"/>
    </xf>
    <xf numFmtId="0" fontId="0" fillId="0" borderId="14" xfId="0" applyBorder="1" applyAlignment="1">
      <alignment horizontal="left"/>
    </xf>
    <xf numFmtId="179" fontId="17" fillId="0" borderId="14" xfId="0" applyNumberFormat="1" applyFont="1" applyBorder="1" applyAlignment="1">
      <alignment horizontal="center"/>
    </xf>
    <xf numFmtId="0" fontId="0" fillId="0" borderId="11" xfId="0" applyBorder="1" applyAlignment="1">
      <alignment horizontal="left"/>
    </xf>
    <xf numFmtId="0" fontId="0" fillId="0" borderId="11" xfId="0" applyBorder="1" applyAlignment="1">
      <alignment/>
    </xf>
    <xf numFmtId="179" fontId="17" fillId="0" borderId="11" xfId="0" applyNumberFormat="1" applyFont="1" applyBorder="1" applyAlignment="1">
      <alignment horizontal="center"/>
    </xf>
    <xf numFmtId="0" fontId="3" fillId="0" borderId="19" xfId="0" applyFont="1" applyBorder="1" applyAlignment="1">
      <alignment horizontal="center" wrapText="1"/>
    </xf>
    <xf numFmtId="0" fontId="20" fillId="0" borderId="0" xfId="0" applyFont="1" applyFill="1" applyBorder="1" applyAlignment="1">
      <alignment horizontal="center" vertical="center" wrapText="1"/>
    </xf>
    <xf numFmtId="0" fontId="29"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28" fillId="0" borderId="12" xfId="0" applyFont="1" applyBorder="1" applyAlignment="1">
      <alignment horizontal="center" vertical="center" wrapText="1"/>
    </xf>
    <xf numFmtId="0" fontId="31" fillId="0" borderId="11" xfId="0" applyFont="1" applyBorder="1" applyAlignment="1">
      <alignment horizontal="left" vertical="center" wrapText="1"/>
    </xf>
    <xf numFmtId="0" fontId="23" fillId="0" borderId="0" xfId="0" applyFont="1" applyAlignment="1">
      <alignment/>
    </xf>
    <xf numFmtId="0" fontId="30" fillId="0" borderId="12" xfId="0" applyFont="1" applyFill="1" applyBorder="1" applyAlignment="1">
      <alignment horizontal="center" vertical="center" wrapText="1"/>
    </xf>
    <xf numFmtId="0" fontId="23" fillId="0" borderId="0" xfId="0" applyFont="1" applyBorder="1" applyAlignment="1">
      <alignment/>
    </xf>
    <xf numFmtId="0" fontId="31" fillId="0" borderId="10" xfId="0" applyFont="1" applyBorder="1" applyAlignment="1">
      <alignment horizontal="left" vertical="center" wrapText="1"/>
    </xf>
    <xf numFmtId="0" fontId="31" fillId="0" borderId="14" xfId="0" applyFont="1" applyBorder="1" applyAlignment="1">
      <alignment horizontal="left" vertical="center" wrapText="1"/>
    </xf>
    <xf numFmtId="0" fontId="31" fillId="0" borderId="11" xfId="0" applyFont="1" applyBorder="1" applyAlignment="1">
      <alignment horizontal="justify" vertical="center" wrapText="1"/>
    </xf>
    <xf numFmtId="0" fontId="31" fillId="0" borderId="10" xfId="0" applyFont="1" applyBorder="1" applyAlignment="1">
      <alignment horizontal="justify" vertical="center" wrapText="1"/>
    </xf>
    <xf numFmtId="0" fontId="31" fillId="0" borderId="14" xfId="0" applyFont="1" applyBorder="1" applyAlignment="1">
      <alignment horizontal="justify" vertical="center" wrapText="1"/>
    </xf>
    <xf numFmtId="0" fontId="33" fillId="0" borderId="0" xfId="0" applyFont="1" applyAlignment="1">
      <alignment/>
    </xf>
    <xf numFmtId="0" fontId="28" fillId="0" borderId="0" xfId="0" applyFont="1" applyAlignment="1">
      <alignment/>
    </xf>
    <xf numFmtId="0" fontId="0" fillId="0" borderId="0" xfId="0" applyFont="1" applyAlignment="1">
      <alignment horizontal="center" vertical="center"/>
    </xf>
    <xf numFmtId="0" fontId="36" fillId="0" borderId="0" xfId="0" applyFont="1" applyAlignment="1">
      <alignment horizontal="center" vertical="center"/>
    </xf>
    <xf numFmtId="0" fontId="36" fillId="0" borderId="0" xfId="0" applyFont="1" applyFill="1" applyBorder="1" applyAlignment="1">
      <alignment horizontal="center" vertical="center" wrapText="1"/>
    </xf>
    <xf numFmtId="0" fontId="30" fillId="0" borderId="28"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0" xfId="0" applyFont="1" applyBorder="1" applyAlignment="1">
      <alignment horizontal="center" vertical="center" wrapText="1"/>
    </xf>
    <xf numFmtId="0" fontId="23" fillId="0" borderId="26" xfId="0" applyFont="1" applyBorder="1" applyAlignment="1">
      <alignment horizontal="center" vertical="center" wrapText="1"/>
    </xf>
    <xf numFmtId="0" fontId="25" fillId="0" borderId="10"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1"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2" fillId="0" borderId="21"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28" xfId="0" applyFont="1" applyBorder="1" applyAlignment="1">
      <alignment horizontal="center" vertical="center" wrapText="1"/>
    </xf>
    <xf numFmtId="0" fontId="31" fillId="0" borderId="13"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1" fillId="0" borderId="25"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2" xfId="0" applyFont="1" applyBorder="1" applyAlignment="1">
      <alignment horizontal="left" vertical="center" wrapText="1"/>
    </xf>
    <xf numFmtId="0" fontId="31" fillId="0" borderId="10" xfId="0" applyFont="1" applyBorder="1" applyAlignment="1">
      <alignment horizontal="center" vertical="center"/>
    </xf>
    <xf numFmtId="0" fontId="31" fillId="0" borderId="12"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36" fillId="0" borderId="0" xfId="0" applyFont="1" applyAlignment="1">
      <alignment horizontal="left" vertical="center"/>
    </xf>
    <xf numFmtId="0" fontId="31" fillId="0" borderId="12" xfId="0" applyFont="1" applyBorder="1" applyAlignment="1">
      <alignment horizontal="center" vertical="center"/>
    </xf>
    <xf numFmtId="0" fontId="0" fillId="0" borderId="0" xfId="0" applyAlignment="1">
      <alignment horizontal="justify" vertical="center"/>
    </xf>
    <xf numFmtId="0" fontId="3" fillId="0" borderId="0" xfId="0" applyFont="1" applyBorder="1" applyAlignment="1">
      <alignment horizontal="justify" vertical="center" wrapText="1"/>
    </xf>
    <xf numFmtId="0" fontId="31" fillId="0" borderId="26" xfId="0" applyFont="1" applyBorder="1" applyAlignment="1">
      <alignment horizontal="justify" vertical="center" wrapText="1"/>
    </xf>
    <xf numFmtId="0" fontId="32" fillId="0" borderId="26" xfId="0" applyFont="1" applyBorder="1" applyAlignment="1">
      <alignment horizontal="justify" vertical="center" wrapText="1"/>
    </xf>
    <xf numFmtId="0" fontId="32" fillId="0" borderId="26" xfId="0" applyFont="1" applyBorder="1" applyAlignment="1">
      <alignment horizontal="justify" vertical="center"/>
    </xf>
    <xf numFmtId="0" fontId="31" fillId="0" borderId="11"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26"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2" xfId="0" applyFont="1" applyBorder="1" applyAlignment="1">
      <alignment horizontal="justify" vertical="center" wrapText="1"/>
    </xf>
    <xf numFmtId="0" fontId="31" fillId="0" borderId="24" xfId="0" applyFont="1" applyBorder="1" applyAlignment="1">
      <alignment horizontal="justify" vertical="center" wrapText="1"/>
    </xf>
    <xf numFmtId="0" fontId="31" fillId="0" borderId="12" xfId="0" applyFont="1" applyBorder="1" applyAlignment="1">
      <alignment horizontal="justify" vertical="center" wrapText="1"/>
    </xf>
    <xf numFmtId="0" fontId="31" fillId="0" borderId="26" xfId="0" applyFont="1" applyBorder="1" applyAlignment="1">
      <alignment horizontal="left" vertical="center" wrapText="1"/>
    </xf>
    <xf numFmtId="0" fontId="0" fillId="0" borderId="0" xfId="0" applyFont="1" applyAlignment="1">
      <alignment vertical="center"/>
    </xf>
    <xf numFmtId="0" fontId="31" fillId="0" borderId="32" xfId="0" applyFont="1" applyBorder="1" applyAlignment="1">
      <alignment horizontal="center" vertical="center" wrapText="1"/>
    </xf>
    <xf numFmtId="1" fontId="31" fillId="0" borderId="24" xfId="0" applyNumberFormat="1" applyFont="1" applyBorder="1" applyAlignment="1">
      <alignment horizontal="center" vertical="center" wrapText="1"/>
    </xf>
    <xf numFmtId="1" fontId="31" fillId="0" borderId="12" xfId="0" applyNumberFormat="1" applyFont="1" applyBorder="1" applyAlignment="1">
      <alignment horizontal="center" vertical="center" wrapText="1"/>
    </xf>
    <xf numFmtId="0" fontId="23" fillId="0" borderId="0" xfId="0" applyFont="1" applyBorder="1" applyAlignment="1">
      <alignment horizontal="justify" vertical="center"/>
    </xf>
    <xf numFmtId="0" fontId="31" fillId="0" borderId="0" xfId="0" applyFont="1" applyBorder="1" applyAlignment="1">
      <alignment vertical="center"/>
    </xf>
    <xf numFmtId="0" fontId="31" fillId="0" borderId="0" xfId="0" applyFont="1" applyBorder="1" applyAlignment="1">
      <alignment horizontal="center" vertical="center"/>
    </xf>
    <xf numFmtId="0" fontId="31" fillId="0" borderId="33" xfId="0" applyFont="1" applyBorder="1" applyAlignment="1">
      <alignment horizontal="center" vertical="center"/>
    </xf>
    <xf numFmtId="0" fontId="31" fillId="0" borderId="21" xfId="0" applyFont="1" applyBorder="1" applyAlignment="1">
      <alignment horizontal="center" vertical="center"/>
    </xf>
    <xf numFmtId="0" fontId="31" fillId="0" borderId="21" xfId="0" applyFont="1" applyBorder="1" applyAlignment="1">
      <alignment horizontal="center" vertical="center" wrapText="1"/>
    </xf>
    <xf numFmtId="0" fontId="31" fillId="0" borderId="11" xfId="0" applyFont="1" applyBorder="1" applyAlignment="1">
      <alignment vertical="center" wrapText="1"/>
    </xf>
    <xf numFmtId="0" fontId="31" fillId="0" borderId="11" xfId="0" applyFont="1" applyBorder="1" applyAlignment="1">
      <alignment horizontal="center" vertical="center"/>
    </xf>
    <xf numFmtId="0" fontId="31" fillId="0" borderId="10" xfId="0" applyFont="1" applyBorder="1" applyAlignment="1">
      <alignment vertical="center" wrapText="1"/>
    </xf>
    <xf numFmtId="0" fontId="31" fillId="0" borderId="24" xfId="0" applyFont="1" applyBorder="1" applyAlignment="1">
      <alignment horizontal="center" vertical="center" wrapText="1"/>
    </xf>
    <xf numFmtId="0" fontId="32" fillId="0" borderId="12" xfId="0" applyFont="1" applyBorder="1" applyAlignment="1">
      <alignment vertical="center" wrapText="1"/>
    </xf>
    <xf numFmtId="0" fontId="31" fillId="0" borderId="14" xfId="0" applyFont="1" applyBorder="1" applyAlignment="1">
      <alignment vertical="center" wrapText="1"/>
    </xf>
    <xf numFmtId="0" fontId="31" fillId="0" borderId="21" xfId="0" applyFont="1" applyBorder="1" applyAlignment="1">
      <alignment horizontal="justify" vertical="center" wrapText="1"/>
    </xf>
    <xf numFmtId="1" fontId="31" fillId="0" borderId="21" xfId="0" applyNumberFormat="1" applyFont="1" applyBorder="1" applyAlignment="1">
      <alignment horizontal="center" vertical="center" wrapText="1"/>
    </xf>
    <xf numFmtId="0" fontId="31" fillId="0" borderId="12" xfId="0" applyFont="1" applyBorder="1" applyAlignment="1">
      <alignment vertical="center"/>
    </xf>
    <xf numFmtId="0" fontId="36" fillId="0" borderId="0" xfId="0" applyFont="1" applyAlignment="1">
      <alignment vertical="center"/>
    </xf>
    <xf numFmtId="0" fontId="38" fillId="0" borderId="0" xfId="0" applyFont="1" applyBorder="1" applyAlignment="1">
      <alignment horizontal="justify" vertical="center"/>
    </xf>
    <xf numFmtId="0" fontId="36" fillId="0" borderId="0" xfId="0" applyFont="1" applyAlignment="1">
      <alignment vertical="center"/>
    </xf>
    <xf numFmtId="0" fontId="31" fillId="0" borderId="16" xfId="0" applyFont="1" applyBorder="1" applyAlignment="1">
      <alignment vertical="center" wrapText="1"/>
    </xf>
    <xf numFmtId="0" fontId="31" fillId="0" borderId="14" xfId="0" applyFont="1" applyBorder="1" applyAlignment="1">
      <alignment horizontal="center" vertical="center"/>
    </xf>
    <xf numFmtId="0" fontId="31" fillId="0" borderId="24" xfId="0" applyFont="1" applyBorder="1" applyAlignment="1">
      <alignment vertical="center" wrapText="1"/>
    </xf>
    <xf numFmtId="0" fontId="31" fillId="0" borderId="14" xfId="0" applyFont="1" applyFill="1" applyBorder="1" applyAlignment="1">
      <alignment horizontal="center" vertical="center" wrapText="1"/>
    </xf>
    <xf numFmtId="0" fontId="31" fillId="0" borderId="11" xfId="0" applyFont="1" applyFill="1" applyBorder="1" applyAlignment="1">
      <alignment vertical="center" wrapText="1"/>
    </xf>
    <xf numFmtId="0" fontId="31" fillId="0" borderId="18" xfId="0" applyFont="1" applyBorder="1" applyAlignment="1">
      <alignment horizontal="left" vertical="center" wrapText="1"/>
    </xf>
    <xf numFmtId="0" fontId="31" fillId="0" borderId="13" xfId="0" applyFont="1" applyBorder="1" applyAlignment="1">
      <alignment vertical="center" wrapText="1"/>
    </xf>
    <xf numFmtId="0" fontId="0" fillId="0" borderId="0" xfId="0" applyAlignment="1">
      <alignment vertical="center"/>
    </xf>
    <xf numFmtId="0" fontId="32" fillId="0" borderId="10" xfId="0" applyFont="1" applyBorder="1" applyAlignment="1">
      <alignment horizontal="center" vertical="center" wrapText="1"/>
    </xf>
    <xf numFmtId="0" fontId="31" fillId="0" borderId="10" xfId="0" applyFont="1" applyBorder="1" applyAlignment="1">
      <alignment vertical="center"/>
    </xf>
    <xf numFmtId="0" fontId="31" fillId="0" borderId="16" xfId="0" applyFont="1" applyBorder="1" applyAlignment="1">
      <alignment horizontal="center" vertical="center"/>
    </xf>
    <xf numFmtId="0" fontId="31" fillId="0" borderId="16" xfId="0" applyFont="1" applyBorder="1" applyAlignment="1">
      <alignment vertical="center"/>
    </xf>
    <xf numFmtId="0" fontId="31" fillId="0" borderId="21" xfId="0" applyFont="1" applyBorder="1" applyAlignment="1">
      <alignment vertical="center"/>
    </xf>
    <xf numFmtId="0" fontId="23" fillId="0" borderId="0" xfId="0" applyFont="1" applyBorder="1" applyAlignment="1">
      <alignment vertical="center"/>
    </xf>
    <xf numFmtId="0" fontId="32" fillId="0" borderId="12" xfId="0" applyFont="1" applyBorder="1" applyAlignment="1">
      <alignment vertical="center"/>
    </xf>
    <xf numFmtId="0" fontId="32" fillId="0" borderId="12" xfId="0" applyFont="1" applyBorder="1" applyAlignment="1">
      <alignment horizontal="center" vertical="center"/>
    </xf>
    <xf numFmtId="0" fontId="19" fillId="0" borderId="0" xfId="0" applyFont="1" applyBorder="1" applyAlignment="1">
      <alignment vertical="center" wrapText="1"/>
    </xf>
    <xf numFmtId="0" fontId="19" fillId="0" borderId="0" xfId="0" applyFont="1" applyBorder="1" applyAlignment="1">
      <alignment vertical="center"/>
    </xf>
    <xf numFmtId="0" fontId="23" fillId="0" borderId="11" xfId="0" applyFont="1" applyBorder="1" applyAlignment="1">
      <alignment vertical="center"/>
    </xf>
    <xf numFmtId="0" fontId="23" fillId="0" borderId="14" xfId="0" applyFont="1" applyBorder="1" applyAlignment="1">
      <alignment vertical="center"/>
    </xf>
    <xf numFmtId="0" fontId="23" fillId="0" borderId="12" xfId="0" applyFont="1" applyBorder="1" applyAlignment="1">
      <alignment vertical="center"/>
    </xf>
    <xf numFmtId="0" fontId="9" fillId="0" borderId="0" xfId="0" applyFont="1" applyAlignment="1">
      <alignment vertical="center"/>
    </xf>
    <xf numFmtId="0" fontId="31" fillId="0" borderId="0" xfId="0" applyFont="1" applyBorder="1" applyAlignment="1">
      <alignment horizontal="justify" vertical="center" wrapText="1"/>
    </xf>
    <xf numFmtId="0" fontId="42" fillId="0" borderId="0" xfId="0" applyFont="1" applyAlignment="1">
      <alignment vertical="center"/>
    </xf>
    <xf numFmtId="0" fontId="41" fillId="0" borderId="0" xfId="0" applyFont="1" applyAlignment="1">
      <alignment vertical="center"/>
    </xf>
    <xf numFmtId="0" fontId="0" fillId="0" borderId="0" xfId="0" applyFont="1" applyAlignment="1">
      <alignment vertical="center"/>
    </xf>
    <xf numFmtId="0" fontId="30" fillId="0" borderId="0" xfId="0" applyFont="1" applyBorder="1" applyAlignment="1">
      <alignment vertical="center"/>
    </xf>
    <xf numFmtId="0" fontId="28" fillId="0" borderId="0" xfId="0" applyFont="1" applyBorder="1" applyAlignment="1">
      <alignment vertical="center" wrapText="1"/>
    </xf>
    <xf numFmtId="0" fontId="29" fillId="0" borderId="0" xfId="0" applyFont="1" applyBorder="1" applyAlignment="1">
      <alignment vertical="center" wrapText="1"/>
    </xf>
    <xf numFmtId="0" fontId="23" fillId="0" borderId="0" xfId="0" applyFont="1" applyBorder="1" applyAlignment="1">
      <alignment vertical="center" wrapText="1"/>
    </xf>
    <xf numFmtId="0" fontId="32" fillId="0" borderId="26" xfId="0" applyFont="1" applyBorder="1" applyAlignment="1">
      <alignment vertical="center" wrapText="1"/>
    </xf>
    <xf numFmtId="0" fontId="31" fillId="0" borderId="15" xfId="0" applyFont="1" applyBorder="1" applyAlignment="1">
      <alignment horizontal="center" vertical="center" wrapText="1"/>
    </xf>
    <xf numFmtId="1" fontId="32" fillId="0" borderId="12" xfId="0" applyNumberFormat="1" applyFont="1" applyBorder="1" applyAlignment="1">
      <alignment horizontal="center" vertical="center" wrapText="1"/>
    </xf>
    <xf numFmtId="0" fontId="32" fillId="0" borderId="28" xfId="0" applyFont="1" applyBorder="1" applyAlignment="1">
      <alignment horizontal="center" vertical="center"/>
    </xf>
    <xf numFmtId="0" fontId="32" fillId="0" borderId="11" xfId="0" applyFont="1" applyBorder="1" applyAlignment="1">
      <alignment horizontal="center" vertical="center" wrapText="1"/>
    </xf>
    <xf numFmtId="0" fontId="32" fillId="0" borderId="16" xfId="0" applyFont="1" applyBorder="1" applyAlignment="1">
      <alignment horizontal="center" vertical="center" wrapText="1"/>
    </xf>
    <xf numFmtId="0" fontId="31" fillId="0" borderId="10" xfId="0" applyFont="1" applyFill="1" applyBorder="1" applyAlignment="1">
      <alignment vertical="center" wrapText="1"/>
    </xf>
    <xf numFmtId="0" fontId="31" fillId="0" borderId="11" xfId="0" applyFont="1" applyFill="1" applyBorder="1" applyAlignment="1">
      <alignment horizontal="left" vertical="center" wrapText="1"/>
    </xf>
    <xf numFmtId="1" fontId="32" fillId="0" borderId="26" xfId="0" applyNumberFormat="1" applyFont="1" applyBorder="1" applyAlignment="1">
      <alignment horizontal="center" vertical="center" wrapText="1"/>
    </xf>
    <xf numFmtId="0" fontId="32" fillId="0" borderId="25" xfId="0" applyFont="1" applyBorder="1" applyAlignment="1">
      <alignment horizontal="center" vertical="center" wrapText="1"/>
    </xf>
    <xf numFmtId="0" fontId="31" fillId="0" borderId="25" xfId="0" applyFont="1" applyBorder="1" applyAlignment="1">
      <alignment horizontal="justify" vertical="center" wrapText="1"/>
    </xf>
    <xf numFmtId="0" fontId="32" fillId="0" borderId="0"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11" xfId="0" applyFont="1" applyBorder="1" applyAlignment="1">
      <alignment horizontal="center" vertical="center"/>
    </xf>
    <xf numFmtId="0" fontId="23" fillId="0" borderId="14" xfId="0" applyFont="1" applyBorder="1" applyAlignment="1">
      <alignment horizontal="center" vertical="center"/>
    </xf>
    <xf numFmtId="0" fontId="36" fillId="0" borderId="0" xfId="0" applyFont="1" applyFill="1" applyAlignment="1">
      <alignment vertical="center"/>
    </xf>
    <xf numFmtId="0" fontId="31" fillId="0" borderId="10" xfId="0" applyFont="1" applyFill="1" applyBorder="1" applyAlignment="1">
      <alignment horizontal="left" vertical="center" wrapText="1"/>
    </xf>
    <xf numFmtId="0" fontId="31" fillId="0" borderId="10" xfId="0" applyFont="1" applyFill="1" applyBorder="1" applyAlignment="1">
      <alignment horizontal="center" vertical="center"/>
    </xf>
    <xf numFmtId="0" fontId="25" fillId="0" borderId="10" xfId="0" applyFont="1" applyFill="1" applyBorder="1" applyAlignment="1">
      <alignment vertical="center" wrapText="1"/>
    </xf>
    <xf numFmtId="0" fontId="31" fillId="0" borderId="16" xfId="0" applyFont="1" applyFill="1" applyBorder="1" applyAlignment="1">
      <alignment horizontal="left" vertical="center" wrapText="1"/>
    </xf>
    <xf numFmtId="0" fontId="31" fillId="0" borderId="16" xfId="0" applyFont="1" applyFill="1" applyBorder="1" applyAlignment="1">
      <alignment horizontal="center" vertical="center"/>
    </xf>
    <xf numFmtId="0" fontId="31" fillId="0" borderId="34" xfId="0" applyFont="1" applyFill="1" applyBorder="1" applyAlignment="1">
      <alignment vertical="center" wrapText="1"/>
    </xf>
    <xf numFmtId="0" fontId="31" fillId="0" borderId="10" xfId="0" applyFont="1" applyFill="1" applyBorder="1" applyAlignment="1">
      <alignment horizontal="justify" vertical="center" wrapText="1"/>
    </xf>
    <xf numFmtId="0" fontId="31" fillId="0" borderId="13" xfId="0" applyFont="1" applyFill="1" applyBorder="1" applyAlignment="1">
      <alignment vertical="center" wrapText="1"/>
    </xf>
    <xf numFmtId="0" fontId="32" fillId="0" borderId="12" xfId="0" applyFont="1" applyFill="1" applyBorder="1" applyAlignment="1">
      <alignment horizontal="justify" vertical="center" wrapText="1"/>
    </xf>
    <xf numFmtId="0" fontId="32" fillId="0" borderId="28" xfId="0" applyFont="1" applyFill="1" applyBorder="1" applyAlignment="1">
      <alignment vertical="center" wrapText="1"/>
    </xf>
    <xf numFmtId="0" fontId="32" fillId="0" borderId="12" xfId="0" applyFont="1" applyFill="1" applyBorder="1" applyAlignment="1">
      <alignment horizontal="center" vertical="center"/>
    </xf>
    <xf numFmtId="0" fontId="31" fillId="0" borderId="16" xfId="0" applyFont="1" applyFill="1" applyBorder="1" applyAlignment="1">
      <alignment horizontal="justify" vertical="center" wrapText="1"/>
    </xf>
    <xf numFmtId="0" fontId="32" fillId="0" borderId="12" xfId="0" applyFont="1" applyFill="1" applyBorder="1" applyAlignment="1">
      <alignment horizontal="left" vertical="center" wrapText="1"/>
    </xf>
    <xf numFmtId="0" fontId="32" fillId="0" borderId="12" xfId="0" applyFont="1" applyFill="1" applyBorder="1" applyAlignment="1">
      <alignment vertical="center" wrapText="1"/>
    </xf>
    <xf numFmtId="0" fontId="31" fillId="0" borderId="34" xfId="0" applyFont="1" applyFill="1" applyBorder="1" applyAlignment="1">
      <alignment horizontal="center" vertical="center" wrapText="1"/>
    </xf>
    <xf numFmtId="1" fontId="32" fillId="0" borderId="28" xfId="0" applyNumberFormat="1" applyFont="1" applyFill="1" applyBorder="1" applyAlignment="1">
      <alignment horizontal="center" vertical="center" wrapText="1"/>
    </xf>
    <xf numFmtId="0" fontId="31" fillId="0" borderId="11" xfId="0" applyFont="1" applyFill="1" applyBorder="1" applyAlignment="1">
      <alignment horizontal="center" vertical="center"/>
    </xf>
    <xf numFmtId="0" fontId="32" fillId="0" borderId="28" xfId="0" applyFont="1" applyBorder="1" applyAlignment="1">
      <alignment vertical="center"/>
    </xf>
    <xf numFmtId="0" fontId="30" fillId="0" borderId="0" xfId="0" applyFont="1" applyAlignment="1">
      <alignment vertical="center"/>
    </xf>
    <xf numFmtId="0" fontId="23" fillId="0" borderId="0" xfId="0" applyFont="1" applyAlignment="1">
      <alignment vertical="center"/>
    </xf>
    <xf numFmtId="0" fontId="31" fillId="0" borderId="0" xfId="0" applyFont="1" applyAlignment="1">
      <alignment horizontal="justify" vertical="center"/>
    </xf>
    <xf numFmtId="0" fontId="32" fillId="0" borderId="0" xfId="0" applyFont="1" applyBorder="1" applyAlignment="1">
      <alignment vertical="center"/>
    </xf>
    <xf numFmtId="0" fontId="25" fillId="0" borderId="11" xfId="0" applyFont="1" applyFill="1" applyBorder="1" applyAlignment="1">
      <alignment vertical="center" wrapText="1"/>
    </xf>
    <xf numFmtId="0" fontId="31" fillId="0" borderId="24" xfId="0" applyFont="1" applyBorder="1" applyAlignment="1">
      <alignment horizontal="center" vertical="center"/>
    </xf>
    <xf numFmtId="0" fontId="31" fillId="0" borderId="15" xfId="0" applyFont="1" applyBorder="1" applyAlignment="1">
      <alignment vertical="center" wrapText="1"/>
    </xf>
    <xf numFmtId="0" fontId="32" fillId="0" borderId="25" xfId="0" applyFont="1" applyBorder="1" applyAlignment="1">
      <alignment vertical="center"/>
    </xf>
    <xf numFmtId="0" fontId="31" fillId="0" borderId="35" xfId="0" applyFont="1" applyBorder="1" applyAlignment="1">
      <alignment horizontal="center" vertical="center" wrapText="1"/>
    </xf>
    <xf numFmtId="0" fontId="31" fillId="0" borderId="35" xfId="0" applyFont="1" applyBorder="1" applyAlignment="1">
      <alignment horizontal="center" vertical="center"/>
    </xf>
    <xf numFmtId="0" fontId="32" fillId="0" borderId="22" xfId="0" applyFont="1" applyBorder="1" applyAlignment="1">
      <alignment vertical="center"/>
    </xf>
    <xf numFmtId="0" fontId="31" fillId="0" borderId="33" xfId="0" applyFont="1" applyBorder="1" applyAlignment="1">
      <alignment vertical="center" wrapText="1"/>
    </xf>
    <xf numFmtId="0" fontId="31" fillId="0" borderId="36" xfId="0" applyFont="1" applyBorder="1" applyAlignment="1">
      <alignment vertical="center" wrapText="1"/>
    </xf>
    <xf numFmtId="0" fontId="31" fillId="0" borderId="37" xfId="0" applyFont="1" applyBorder="1" applyAlignment="1">
      <alignment vertical="center" wrapText="1"/>
    </xf>
    <xf numFmtId="0" fontId="31" fillId="0" borderId="29" xfId="0" applyFont="1" applyBorder="1" applyAlignment="1">
      <alignment vertical="center" wrapText="1"/>
    </xf>
    <xf numFmtId="0" fontId="31" fillId="24" borderId="10" xfId="0" applyFont="1" applyFill="1" applyBorder="1" applyAlignment="1">
      <alignment vertical="center" wrapText="1"/>
    </xf>
    <xf numFmtId="0" fontId="23" fillId="0" borderId="12" xfId="0" applyFont="1" applyBorder="1" applyAlignment="1">
      <alignment horizontal="center" vertical="center" wrapText="1"/>
    </xf>
    <xf numFmtId="0" fontId="29" fillId="0" borderId="12" xfId="0" applyFont="1" applyBorder="1" applyAlignment="1">
      <alignment vertical="center" wrapText="1"/>
    </xf>
    <xf numFmtId="0" fontId="23" fillId="0" borderId="33" xfId="0" applyFont="1" applyBorder="1" applyAlignment="1">
      <alignment horizontal="justify" vertical="center" wrapText="1"/>
    </xf>
    <xf numFmtId="0" fontId="23" fillId="0" borderId="22" xfId="0" applyFont="1" applyBorder="1" applyAlignment="1">
      <alignment vertical="center" wrapText="1"/>
    </xf>
    <xf numFmtId="0" fontId="23" fillId="0" borderId="33" xfId="0" applyFont="1" applyBorder="1" applyAlignment="1">
      <alignment horizontal="center" vertical="center" wrapText="1"/>
    </xf>
    <xf numFmtId="0" fontId="23" fillId="0" borderId="36" xfId="0" applyFont="1" applyBorder="1" applyAlignment="1">
      <alignment horizontal="justify" vertical="center" wrapText="1"/>
    </xf>
    <xf numFmtId="0" fontId="23" fillId="0" borderId="23" xfId="0" applyFont="1" applyBorder="1" applyAlignment="1">
      <alignment vertical="center" wrapText="1"/>
    </xf>
    <xf numFmtId="0" fontId="23" fillId="0" borderId="36" xfId="0" applyFont="1" applyBorder="1" applyAlignment="1">
      <alignment horizontal="center" vertical="center" wrapText="1"/>
    </xf>
    <xf numFmtId="0" fontId="23" fillId="0" borderId="31" xfId="0" applyFont="1" applyBorder="1" applyAlignment="1">
      <alignment vertical="center" wrapText="1"/>
    </xf>
    <xf numFmtId="0" fontId="23" fillId="0" borderId="37" xfId="0" applyFont="1" applyBorder="1" applyAlignment="1">
      <alignment horizontal="center" vertical="center" wrapText="1"/>
    </xf>
    <xf numFmtId="0" fontId="23" fillId="0" borderId="12" xfId="0" applyFont="1" applyBorder="1" applyAlignment="1">
      <alignment horizontal="justify" vertical="center" wrapText="1"/>
    </xf>
    <xf numFmtId="0" fontId="23" fillId="0" borderId="0" xfId="0" applyFont="1" applyBorder="1" applyAlignment="1">
      <alignment horizontal="justify" vertical="top" wrapText="1"/>
    </xf>
    <xf numFmtId="0" fontId="23" fillId="0" borderId="0" xfId="0" applyFont="1" applyBorder="1" applyAlignment="1">
      <alignment horizontal="center" vertical="center" wrapText="1"/>
    </xf>
    <xf numFmtId="0" fontId="23" fillId="0" borderId="0" xfId="0" applyFont="1" applyBorder="1" applyAlignment="1">
      <alignment horizontal="center" vertical="top" wrapText="1"/>
    </xf>
    <xf numFmtId="0" fontId="28" fillId="0" borderId="0" xfId="0" applyFont="1" applyBorder="1" applyAlignment="1">
      <alignment vertical="top" wrapText="1"/>
    </xf>
    <xf numFmtId="0" fontId="23" fillId="0" borderId="0" xfId="0" applyFont="1" applyBorder="1" applyAlignment="1" quotePrefix="1">
      <alignment horizontal="justify"/>
    </xf>
    <xf numFmtId="0" fontId="28" fillId="0" borderId="0" xfId="0" applyFont="1" applyBorder="1" applyAlignment="1">
      <alignment horizontal="left"/>
    </xf>
    <xf numFmtId="0" fontId="23" fillId="0" borderId="13" xfId="0" applyFont="1" applyBorder="1" applyAlignment="1">
      <alignment horizontal="center" vertical="center" wrapText="1"/>
    </xf>
    <xf numFmtId="0" fontId="28" fillId="0" borderId="15" xfId="0" applyFont="1" applyBorder="1" applyAlignment="1">
      <alignment vertical="center"/>
    </xf>
    <xf numFmtId="0" fontId="23" fillId="0" borderId="28" xfId="0" applyFont="1" applyBorder="1" applyAlignment="1">
      <alignment horizontal="center" vertical="center" wrapText="1"/>
    </xf>
    <xf numFmtId="0" fontId="31" fillId="0" borderId="0" xfId="0" applyFont="1" applyBorder="1" applyAlignment="1">
      <alignment horizontal="justify" vertical="center"/>
    </xf>
    <xf numFmtId="0" fontId="28" fillId="0" borderId="28" xfId="0" applyFont="1" applyBorder="1" applyAlignment="1">
      <alignment horizontal="center" vertical="center" wrapText="1"/>
    </xf>
    <xf numFmtId="0" fontId="28" fillId="0" borderId="12" xfId="0" applyFont="1" applyBorder="1" applyAlignment="1">
      <alignment horizontal="center" vertical="center"/>
    </xf>
    <xf numFmtId="0" fontId="31" fillId="0" borderId="29" xfId="0" applyFont="1" applyBorder="1" applyAlignment="1">
      <alignment horizontal="center" vertical="center" wrapText="1"/>
    </xf>
    <xf numFmtId="0" fontId="32" fillId="0" borderId="26" xfId="0" applyFont="1" applyFill="1" applyBorder="1" applyAlignment="1">
      <alignment horizontal="center" vertical="center" wrapText="1"/>
    </xf>
    <xf numFmtId="0" fontId="28" fillId="0" borderId="28" xfId="0" applyFont="1" applyBorder="1" applyAlignment="1">
      <alignment horizontal="center" vertical="center"/>
    </xf>
    <xf numFmtId="0" fontId="27" fillId="0" borderId="28" xfId="0" applyFont="1" applyBorder="1" applyAlignment="1">
      <alignment vertical="center"/>
    </xf>
    <xf numFmtId="0" fontId="27" fillId="0" borderId="17" xfId="0" applyFont="1" applyBorder="1" applyAlignment="1">
      <alignment vertical="center"/>
    </xf>
    <xf numFmtId="0" fontId="31" fillId="0" borderId="32" xfId="0" applyFont="1" applyBorder="1" applyAlignment="1">
      <alignment horizontal="justify" vertical="center" wrapText="1"/>
    </xf>
    <xf numFmtId="0" fontId="32" fillId="0" borderId="12" xfId="0" applyFont="1" applyBorder="1" applyAlignment="1">
      <alignment horizontal="justify" vertical="center"/>
    </xf>
    <xf numFmtId="0" fontId="32" fillId="0" borderId="19" xfId="0" applyFont="1" applyBorder="1" applyAlignment="1">
      <alignment vertical="center"/>
    </xf>
    <xf numFmtId="0" fontId="31" fillId="0" borderId="35" xfId="0" applyFont="1" applyBorder="1" applyAlignment="1">
      <alignment horizontal="justify" vertical="center" wrapText="1"/>
    </xf>
    <xf numFmtId="0" fontId="31" fillId="0" borderId="38" xfId="0" applyFont="1" applyBorder="1" applyAlignment="1">
      <alignment horizontal="center" vertical="center" wrapText="1"/>
    </xf>
    <xf numFmtId="0" fontId="31" fillId="0" borderId="38" xfId="0" applyFont="1" applyBorder="1" applyAlignment="1">
      <alignment horizontal="justify" vertical="center" wrapText="1"/>
    </xf>
    <xf numFmtId="1" fontId="31" fillId="0" borderId="35" xfId="0" applyNumberFormat="1" applyFont="1" applyBorder="1" applyAlignment="1">
      <alignment horizontal="center" vertical="center" wrapText="1"/>
    </xf>
    <xf numFmtId="0" fontId="31" fillId="0" borderId="25" xfId="0" applyFont="1" applyBorder="1" applyAlignment="1">
      <alignment vertical="center"/>
    </xf>
    <xf numFmtId="0" fontId="32" fillId="0" borderId="26" xfId="0" applyFont="1" applyFill="1" applyBorder="1" applyAlignment="1">
      <alignment horizontal="justify" vertical="center" wrapText="1"/>
    </xf>
    <xf numFmtId="0" fontId="32" fillId="0" borderId="14" xfId="0" applyFont="1" applyBorder="1" applyAlignment="1">
      <alignment vertical="center" wrapText="1"/>
    </xf>
    <xf numFmtId="0" fontId="31" fillId="0" borderId="0" xfId="0" applyFont="1" applyAlignment="1">
      <alignment vertical="center"/>
    </xf>
    <xf numFmtId="0" fontId="31" fillId="0" borderId="32" xfId="0" applyFont="1" applyFill="1" applyBorder="1" applyAlignment="1">
      <alignment horizontal="center" vertical="center" wrapText="1"/>
    </xf>
    <xf numFmtId="0" fontId="31" fillId="0" borderId="32" xfId="0" applyFont="1" applyFill="1" applyBorder="1" applyAlignment="1">
      <alignment vertical="center" wrapText="1"/>
    </xf>
    <xf numFmtId="0" fontId="31" fillId="0" borderId="39" xfId="0" applyFont="1" applyFill="1" applyBorder="1" applyAlignment="1">
      <alignment vertical="center" wrapText="1"/>
    </xf>
    <xf numFmtId="0" fontId="31" fillId="0" borderId="23" xfId="0" applyFont="1" applyFill="1" applyBorder="1" applyAlignment="1">
      <alignment vertical="center" wrapText="1"/>
    </xf>
    <xf numFmtId="0" fontId="25" fillId="0" borderId="0" xfId="0" applyFont="1" applyBorder="1" applyAlignment="1">
      <alignment horizontal="justify" vertical="center"/>
    </xf>
    <xf numFmtId="0" fontId="28" fillId="0" borderId="28" xfId="0" applyFont="1" applyBorder="1" applyAlignment="1">
      <alignment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justify" vertical="center" wrapText="1"/>
    </xf>
    <xf numFmtId="0" fontId="25" fillId="0" borderId="14" xfId="0" applyFont="1" applyFill="1" applyBorder="1" applyAlignment="1">
      <alignment horizontal="center" vertical="center"/>
    </xf>
    <xf numFmtId="0" fontId="25" fillId="0" borderId="14" xfId="0" applyFont="1" applyFill="1" applyBorder="1" applyAlignment="1">
      <alignment horizontal="left" vertical="center" wrapText="1"/>
    </xf>
    <xf numFmtId="0" fontId="25" fillId="0" borderId="14" xfId="0" applyFont="1" applyFill="1" applyBorder="1" applyAlignment="1">
      <alignment horizontal="center" vertical="center" wrapText="1"/>
    </xf>
    <xf numFmtId="0" fontId="25" fillId="0" borderId="14" xfId="0" applyFont="1" applyFill="1" applyBorder="1" applyAlignment="1">
      <alignment vertical="center" wrapText="1"/>
    </xf>
    <xf numFmtId="0" fontId="28" fillId="0" borderId="12" xfId="0" applyFont="1" applyBorder="1" applyAlignment="1">
      <alignment vertical="center"/>
    </xf>
    <xf numFmtId="0" fontId="28" fillId="0" borderId="28" xfId="0" applyFont="1" applyBorder="1" applyAlignment="1">
      <alignment vertical="center"/>
    </xf>
    <xf numFmtId="0" fontId="29" fillId="0" borderId="12" xfId="0" applyFont="1" applyFill="1" applyBorder="1" applyAlignment="1">
      <alignment horizontal="center" vertical="center" wrapText="1"/>
    </xf>
    <xf numFmtId="0" fontId="9" fillId="22" borderId="19" xfId="0" applyFont="1" applyFill="1" applyBorder="1" applyAlignment="1">
      <alignment/>
    </xf>
    <xf numFmtId="0" fontId="9" fillId="22" borderId="12" xfId="0" applyFont="1" applyFill="1" applyBorder="1" applyAlignment="1">
      <alignment/>
    </xf>
    <xf numFmtId="0" fontId="6" fillId="22" borderId="19" xfId="0" applyFont="1" applyFill="1" applyBorder="1" applyAlignment="1">
      <alignment horizontal="center"/>
    </xf>
    <xf numFmtId="0" fontId="6" fillId="22" borderId="12" xfId="0" applyFont="1" applyFill="1" applyBorder="1" applyAlignment="1">
      <alignment horizontal="center"/>
    </xf>
    <xf numFmtId="0" fontId="9" fillId="22" borderId="26" xfId="0" applyFont="1" applyFill="1" applyBorder="1" applyAlignment="1">
      <alignment/>
    </xf>
    <xf numFmtId="0" fontId="9" fillId="22" borderId="22" xfId="0" applyFont="1" applyFill="1" applyBorder="1" applyAlignment="1">
      <alignment/>
    </xf>
    <xf numFmtId="0" fontId="9" fillId="22" borderId="21" xfId="0" applyFont="1" applyFill="1" applyBorder="1" applyAlignment="1">
      <alignment/>
    </xf>
    <xf numFmtId="0" fontId="20" fillId="22" borderId="12" xfId="0" applyFont="1" applyFill="1" applyBorder="1" applyAlignment="1">
      <alignment/>
    </xf>
    <xf numFmtId="0" fontId="6" fillId="22" borderId="22" xfId="0" applyFont="1" applyFill="1" applyBorder="1" applyAlignment="1">
      <alignment horizontal="center"/>
    </xf>
    <xf numFmtId="0" fontId="6" fillId="22" borderId="21" xfId="0" applyFont="1" applyFill="1" applyBorder="1" applyAlignment="1">
      <alignment horizontal="center"/>
    </xf>
    <xf numFmtId="0" fontId="6" fillId="22" borderId="40" xfId="0" applyFont="1" applyFill="1" applyBorder="1" applyAlignment="1">
      <alignment horizontal="center"/>
    </xf>
    <xf numFmtId="0" fontId="9" fillId="22" borderId="41" xfId="0" applyFont="1" applyFill="1" applyBorder="1" applyAlignment="1">
      <alignment/>
    </xf>
    <xf numFmtId="0" fontId="6" fillId="22" borderId="41" xfId="0" applyFont="1" applyFill="1" applyBorder="1" applyAlignment="1">
      <alignment horizontal="center"/>
    </xf>
    <xf numFmtId="0" fontId="6" fillId="22" borderId="41" xfId="0" applyFont="1" applyFill="1" applyBorder="1" applyAlignment="1">
      <alignment horizontal="center" vertical="center" wrapText="1"/>
    </xf>
    <xf numFmtId="0" fontId="6" fillId="22" borderId="12" xfId="0" applyFont="1" applyFill="1" applyBorder="1" applyAlignment="1">
      <alignment vertical="top" wrapText="1"/>
    </xf>
    <xf numFmtId="0" fontId="73" fillId="22" borderId="41" xfId="0" applyFont="1" applyFill="1" applyBorder="1" applyAlignment="1">
      <alignment vertical="center" textRotation="180"/>
    </xf>
    <xf numFmtId="0" fontId="9" fillId="0" borderId="42" xfId="0" applyFont="1" applyBorder="1" applyAlignment="1">
      <alignment horizontal="center"/>
    </xf>
    <xf numFmtId="0" fontId="6" fillId="22" borderId="19" xfId="0" applyFont="1" applyFill="1" applyBorder="1" applyAlignment="1">
      <alignment vertical="top" wrapText="1"/>
    </xf>
    <xf numFmtId="0" fontId="6" fillId="22" borderId="19" xfId="0" applyFont="1" applyFill="1" applyBorder="1" applyAlignment="1">
      <alignment horizontal="center" vertical="center" wrapText="1"/>
    </xf>
    <xf numFmtId="0" fontId="76" fillId="0" borderId="0" xfId="0" applyFont="1" applyBorder="1" applyAlignment="1">
      <alignment horizontal="center" vertical="center"/>
    </xf>
    <xf numFmtId="0" fontId="76" fillId="0" borderId="43" xfId="0" applyFont="1" applyBorder="1" applyAlignment="1">
      <alignment horizontal="center" vertical="center"/>
    </xf>
    <xf numFmtId="0" fontId="76" fillId="0" borderId="42" xfId="0" applyFont="1" applyBorder="1" applyAlignment="1">
      <alignment horizontal="center" vertical="center"/>
    </xf>
    <xf numFmtId="0" fontId="76" fillId="0" borderId="42" xfId="0" applyFont="1" applyBorder="1" applyAlignment="1">
      <alignment horizontal="left" vertical="center"/>
    </xf>
    <xf numFmtId="0" fontId="37" fillId="0" borderId="42" xfId="0" applyFont="1" applyFill="1" applyBorder="1" applyAlignment="1">
      <alignment vertical="center" wrapText="1"/>
    </xf>
    <xf numFmtId="0" fontId="0" fillId="0" borderId="42" xfId="0" applyBorder="1" applyAlignment="1">
      <alignment/>
    </xf>
    <xf numFmtId="0" fontId="0" fillId="0" borderId="44" xfId="0" applyBorder="1" applyAlignment="1">
      <alignment/>
    </xf>
    <xf numFmtId="0" fontId="9" fillId="0" borderId="43" xfId="0" applyFont="1" applyBorder="1" applyAlignment="1">
      <alignment/>
    </xf>
    <xf numFmtId="0" fontId="6" fillId="0" borderId="43" xfId="0" applyFont="1" applyFill="1" applyBorder="1" applyAlignment="1">
      <alignment horizontal="center" vertical="center" wrapText="1"/>
    </xf>
    <xf numFmtId="0" fontId="37" fillId="0" borderId="43" xfId="0" applyFont="1" applyFill="1" applyBorder="1" applyAlignment="1">
      <alignment vertical="center" wrapText="1"/>
    </xf>
    <xf numFmtId="0" fontId="0" fillId="0" borderId="43" xfId="0" applyBorder="1" applyAlignment="1">
      <alignment/>
    </xf>
    <xf numFmtId="0" fontId="0" fillId="0" borderId="45" xfId="0" applyBorder="1" applyAlignment="1">
      <alignment/>
    </xf>
    <xf numFmtId="0" fontId="6" fillId="22" borderId="22" xfId="0" applyFont="1" applyFill="1" applyBorder="1" applyAlignment="1">
      <alignment vertical="top" wrapText="1"/>
    </xf>
    <xf numFmtId="0" fontId="6" fillId="22" borderId="21" xfId="0" applyFont="1" applyFill="1" applyBorder="1" applyAlignment="1">
      <alignment vertical="top" wrapText="1"/>
    </xf>
    <xf numFmtId="0" fontId="6" fillId="22" borderId="22" xfId="0" applyFont="1" applyFill="1" applyBorder="1" applyAlignment="1">
      <alignment horizontal="center" vertical="center" wrapText="1"/>
    </xf>
    <xf numFmtId="0" fontId="75" fillId="0" borderId="42" xfId="0" applyFont="1" applyFill="1" applyBorder="1" applyAlignment="1">
      <alignment vertical="center"/>
    </xf>
    <xf numFmtId="0" fontId="0" fillId="0" borderId="46" xfId="0" applyBorder="1" applyAlignment="1">
      <alignment/>
    </xf>
    <xf numFmtId="0" fontId="9" fillId="0" borderId="47" xfId="0" applyFont="1" applyBorder="1" applyAlignment="1">
      <alignment/>
    </xf>
    <xf numFmtId="0" fontId="9" fillId="0" borderId="0" xfId="0" applyFont="1" applyBorder="1" applyAlignment="1">
      <alignment/>
    </xf>
    <xf numFmtId="0" fontId="9" fillId="0" borderId="0" xfId="0" applyFont="1" applyBorder="1" applyAlignment="1">
      <alignment horizontal="center" vertical="center"/>
    </xf>
    <xf numFmtId="0" fontId="37" fillId="0" borderId="0" xfId="0" applyFont="1" applyFill="1" applyBorder="1" applyAlignment="1">
      <alignment horizontal="center"/>
    </xf>
    <xf numFmtId="0" fontId="80" fillId="0" borderId="42" xfId="0" applyFont="1" applyFill="1" applyBorder="1" applyAlignment="1">
      <alignment/>
    </xf>
    <xf numFmtId="0" fontId="80" fillId="0" borderId="0" xfId="0" applyFont="1" applyFill="1" applyBorder="1" applyAlignment="1">
      <alignment/>
    </xf>
    <xf numFmtId="0" fontId="9" fillId="0" borderId="42" xfId="0" applyFont="1" applyFill="1" applyBorder="1" applyAlignment="1">
      <alignment/>
    </xf>
    <xf numFmtId="0" fontId="37" fillId="0" borderId="42" xfId="0" applyFont="1" applyFill="1" applyBorder="1" applyAlignment="1">
      <alignment/>
    </xf>
    <xf numFmtId="0" fontId="9" fillId="0" borderId="43" xfId="0" applyFont="1" applyFill="1" applyBorder="1" applyAlignment="1">
      <alignment/>
    </xf>
    <xf numFmtId="0" fontId="37" fillId="0" borderId="43" xfId="0" applyFont="1" applyFill="1" applyBorder="1" applyAlignment="1">
      <alignment horizontal="center"/>
    </xf>
    <xf numFmtId="0" fontId="37" fillId="0" borderId="43" xfId="0" applyFont="1" applyFill="1" applyBorder="1" applyAlignment="1">
      <alignment horizontal="center" vertical="center" wrapText="1"/>
    </xf>
    <xf numFmtId="0" fontId="0" fillId="0" borderId="48" xfId="0" applyBorder="1" applyAlignment="1">
      <alignment/>
    </xf>
    <xf numFmtId="0" fontId="75" fillId="0" borderId="44" xfId="0" applyFont="1" applyFill="1" applyBorder="1" applyAlignment="1">
      <alignment vertical="center"/>
    </xf>
    <xf numFmtId="0" fontId="9" fillId="0" borderId="42" xfId="0" applyFont="1" applyBorder="1" applyAlignment="1">
      <alignment/>
    </xf>
    <xf numFmtId="0" fontId="81" fillId="0" borderId="42" xfId="0" applyFont="1" applyFill="1" applyBorder="1" applyAlignment="1">
      <alignment vertical="center"/>
    </xf>
    <xf numFmtId="0" fontId="9" fillId="0" borderId="43" xfId="0" applyFont="1" applyBorder="1" applyAlignment="1">
      <alignment horizontal="center" vertical="center"/>
    </xf>
    <xf numFmtId="0" fontId="9" fillId="0" borderId="45" xfId="0" applyFont="1" applyBorder="1" applyAlignment="1">
      <alignment horizontal="center" vertical="center"/>
    </xf>
    <xf numFmtId="0" fontId="9" fillId="0" borderId="48" xfId="0" applyFont="1" applyBorder="1" applyAlignment="1">
      <alignment/>
    </xf>
    <xf numFmtId="0" fontId="9" fillId="0" borderId="42" xfId="0" applyFont="1" applyBorder="1" applyAlignment="1">
      <alignment horizontal="center" vertical="center"/>
    </xf>
    <xf numFmtId="0" fontId="84" fillId="0" borderId="42" xfId="0" applyFont="1" applyFill="1" applyBorder="1" applyAlignment="1">
      <alignment vertical="center" textRotation="180"/>
    </xf>
    <xf numFmtId="0" fontId="82" fillId="0" borderId="49" xfId="0" applyFont="1" applyFill="1" applyBorder="1" applyAlignment="1">
      <alignment vertical="center"/>
    </xf>
    <xf numFmtId="0" fontId="84" fillId="0" borderId="43" xfId="0" applyFont="1" applyFill="1" applyBorder="1" applyAlignment="1">
      <alignment vertical="center" textRotation="180"/>
    </xf>
    <xf numFmtId="0" fontId="9" fillId="0" borderId="0" xfId="0" applyFont="1" applyFill="1" applyBorder="1" applyAlignment="1">
      <alignment/>
    </xf>
    <xf numFmtId="0" fontId="82" fillId="0" borderId="50" xfId="0" applyFont="1" applyFill="1" applyBorder="1" applyAlignment="1">
      <alignment vertical="center"/>
    </xf>
    <xf numFmtId="0" fontId="37" fillId="0" borderId="42" xfId="0" applyFont="1" applyFill="1" applyBorder="1" applyAlignment="1">
      <alignment horizontal="center"/>
    </xf>
    <xf numFmtId="0" fontId="37" fillId="0" borderId="0" xfId="0" applyFont="1" applyFill="1" applyBorder="1" applyAlignment="1">
      <alignment/>
    </xf>
    <xf numFmtId="0" fontId="84" fillId="0" borderId="0" xfId="0" applyFont="1" applyFill="1" applyBorder="1" applyAlignment="1">
      <alignment vertical="center" textRotation="180"/>
    </xf>
    <xf numFmtId="0" fontId="9" fillId="0" borderId="46" xfId="0" applyFont="1" applyBorder="1" applyAlignment="1">
      <alignment/>
    </xf>
    <xf numFmtId="0" fontId="37" fillId="0" borderId="43" xfId="0" applyFont="1" applyFill="1" applyBorder="1" applyAlignment="1">
      <alignment/>
    </xf>
    <xf numFmtId="0" fontId="75" fillId="0" borderId="42" xfId="0" applyFont="1" applyFill="1" applyBorder="1" applyAlignment="1">
      <alignment vertical="center" wrapText="1"/>
    </xf>
    <xf numFmtId="0" fontId="37" fillId="0" borderId="42"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75" fillId="0" borderId="43" xfId="0" applyFont="1" applyFill="1" applyBorder="1" applyAlignment="1">
      <alignment vertical="center" wrapText="1"/>
    </xf>
    <xf numFmtId="0" fontId="37"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3" fillId="0" borderId="48" xfId="0" applyFont="1" applyFill="1" applyBorder="1" applyAlignment="1">
      <alignment horizontal="center" vertical="center" wrapText="1"/>
    </xf>
    <xf numFmtId="0" fontId="43" fillId="0" borderId="42"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81" fillId="0" borderId="42" xfId="0" applyFont="1" applyFill="1" applyBorder="1" applyAlignment="1">
      <alignment horizontal="center" vertical="center" wrapText="1"/>
    </xf>
    <xf numFmtId="0" fontId="43" fillId="0" borderId="46" xfId="0" applyFont="1" applyFill="1" applyBorder="1" applyAlignment="1">
      <alignment horizontal="center" vertical="center" wrapText="1"/>
    </xf>
    <xf numFmtId="0" fontId="43" fillId="0" borderId="43"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81"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76" fillId="0" borderId="42"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37" fillId="0" borderId="43" xfId="0" applyFont="1" applyBorder="1" applyAlignment="1">
      <alignment horizontal="center"/>
    </xf>
    <xf numFmtId="0" fontId="0" fillId="0" borderId="51" xfId="0" applyFill="1" applyBorder="1" applyAlignment="1">
      <alignment/>
    </xf>
    <xf numFmtId="0" fontId="0" fillId="0" borderId="43" xfId="0" applyFill="1" applyBorder="1" applyAlignment="1">
      <alignment/>
    </xf>
    <xf numFmtId="0" fontId="86" fillId="0" borderId="48" xfId="0" applyFont="1" applyFill="1" applyBorder="1" applyAlignment="1">
      <alignment horizontal="center" vertical="center" wrapText="1"/>
    </xf>
    <xf numFmtId="0" fontId="86" fillId="0" borderId="42" xfId="0" applyFont="1" applyFill="1" applyBorder="1" applyAlignment="1">
      <alignment horizontal="center" vertical="center" wrapText="1"/>
    </xf>
    <xf numFmtId="0" fontId="9" fillId="0" borderId="42" xfId="0" applyFont="1" applyFill="1" applyBorder="1" applyAlignment="1">
      <alignment horizontal="center" vertical="center"/>
    </xf>
    <xf numFmtId="0" fontId="37" fillId="0" borderId="42" xfId="0" applyFont="1" applyFill="1" applyBorder="1" applyAlignment="1">
      <alignment horizontal="center"/>
    </xf>
    <xf numFmtId="0" fontId="9" fillId="0" borderId="42" xfId="0" applyFont="1" applyFill="1" applyBorder="1" applyAlignment="1">
      <alignment vertical="center" wrapText="1"/>
    </xf>
    <xf numFmtId="0" fontId="6" fillId="0" borderId="42" xfId="0" applyFont="1" applyFill="1" applyBorder="1" applyAlignment="1">
      <alignment vertical="center" wrapText="1"/>
    </xf>
    <xf numFmtId="0" fontId="76" fillId="0" borderId="42" xfId="0" applyFont="1" applyFill="1" applyBorder="1" applyAlignment="1">
      <alignment vertical="center"/>
    </xf>
    <xf numFmtId="0" fontId="86" fillId="0" borderId="46" xfId="0" applyFont="1" applyFill="1" applyBorder="1" applyAlignment="1">
      <alignment horizontal="center" vertical="center" wrapText="1"/>
    </xf>
    <xf numFmtId="0" fontId="86" fillId="0" borderId="43" xfId="0" applyFont="1" applyFill="1" applyBorder="1" applyAlignment="1">
      <alignment horizontal="center" vertical="center" wrapText="1"/>
    </xf>
    <xf numFmtId="0" fontId="9" fillId="0" borderId="43" xfId="0" applyFont="1" applyFill="1" applyBorder="1" applyAlignment="1">
      <alignment vertical="center"/>
    </xf>
    <xf numFmtId="0" fontId="37" fillId="0" borderId="0" xfId="0" applyFont="1" applyFill="1" applyBorder="1" applyAlignment="1">
      <alignment vertical="center" wrapText="1"/>
    </xf>
    <xf numFmtId="0" fontId="6" fillId="0" borderId="43" xfId="0" applyFont="1" applyFill="1" applyBorder="1" applyAlignment="1">
      <alignment vertical="center" wrapText="1"/>
    </xf>
    <xf numFmtId="0" fontId="76" fillId="0" borderId="43" xfId="0" applyFont="1" applyFill="1" applyBorder="1" applyAlignment="1">
      <alignment vertical="center"/>
    </xf>
    <xf numFmtId="0" fontId="76" fillId="0" borderId="0" xfId="0" applyFont="1" applyFill="1" applyBorder="1" applyAlignment="1">
      <alignment vertical="center"/>
    </xf>
    <xf numFmtId="0" fontId="17" fillId="0" borderId="42" xfId="0" applyFont="1" applyFill="1" applyBorder="1" applyAlignment="1">
      <alignment horizontal="center" vertical="center"/>
    </xf>
    <xf numFmtId="0" fontId="17" fillId="0" borderId="43" xfId="0" applyFont="1" applyFill="1" applyBorder="1" applyAlignment="1">
      <alignment horizontal="center" vertical="center"/>
    </xf>
    <xf numFmtId="0" fontId="9" fillId="0" borderId="43" xfId="0" applyFont="1" applyFill="1" applyBorder="1" applyAlignment="1">
      <alignment/>
    </xf>
    <xf numFmtId="0" fontId="9" fillId="0" borderId="48" xfId="0" applyFont="1" applyFill="1" applyBorder="1" applyAlignment="1">
      <alignment/>
    </xf>
    <xf numFmtId="0" fontId="9" fillId="0" borderId="42" xfId="0" applyFont="1" applyFill="1" applyBorder="1" applyAlignment="1">
      <alignment vertical="center"/>
    </xf>
    <xf numFmtId="0" fontId="9" fillId="0" borderId="46" xfId="0" applyFont="1" applyFill="1" applyBorder="1" applyAlignment="1">
      <alignment/>
    </xf>
    <xf numFmtId="0" fontId="17" fillId="0" borderId="0" xfId="0" applyFont="1" applyFill="1" applyBorder="1" applyAlignment="1">
      <alignment horizontal="center" vertical="center"/>
    </xf>
    <xf numFmtId="0" fontId="6" fillId="22" borderId="31" xfId="0" applyFont="1" applyFill="1" applyBorder="1" applyAlignment="1">
      <alignment horizontal="center"/>
    </xf>
    <xf numFmtId="0" fontId="6" fillId="22" borderId="26" xfId="0" applyFont="1" applyFill="1" applyBorder="1" applyAlignment="1">
      <alignment horizontal="center"/>
    </xf>
    <xf numFmtId="0" fontId="78" fillId="0" borderId="0" xfId="0" applyFont="1" applyFill="1" applyBorder="1" applyAlignment="1">
      <alignment vertical="center" wrapText="1"/>
    </xf>
    <xf numFmtId="0" fontId="82" fillId="0" borderId="0" xfId="0" applyFont="1" applyFill="1" applyBorder="1" applyAlignment="1">
      <alignment vertical="center"/>
    </xf>
    <xf numFmtId="0" fontId="9" fillId="22" borderId="52" xfId="0" applyFont="1" applyFill="1" applyBorder="1" applyAlignment="1">
      <alignment/>
    </xf>
    <xf numFmtId="0" fontId="9" fillId="22" borderId="53" xfId="0" applyFont="1" applyFill="1" applyBorder="1" applyAlignment="1">
      <alignment/>
    </xf>
    <xf numFmtId="0" fontId="9" fillId="22" borderId="54" xfId="0" applyFont="1" applyFill="1" applyBorder="1" applyAlignment="1">
      <alignment/>
    </xf>
    <xf numFmtId="0" fontId="72" fillId="0" borderId="55" xfId="0" applyFont="1" applyFill="1" applyBorder="1" applyAlignment="1">
      <alignment horizontal="center" vertical="center" wrapText="1"/>
    </xf>
    <xf numFmtId="0" fontId="72" fillId="0" borderId="50" xfId="0" applyFont="1" applyFill="1" applyBorder="1" applyAlignment="1">
      <alignment horizontal="center" vertical="center" wrapText="1"/>
    </xf>
    <xf numFmtId="0" fontId="72" fillId="0" borderId="46" xfId="0" applyFont="1" applyFill="1" applyBorder="1" applyAlignment="1">
      <alignment horizontal="center" vertical="center" wrapText="1"/>
    </xf>
    <xf numFmtId="0" fontId="75" fillId="0" borderId="42" xfId="0" applyFont="1" applyFill="1" applyBorder="1" applyAlignment="1">
      <alignment horizontal="center" vertical="center" wrapText="1"/>
    </xf>
    <xf numFmtId="0" fontId="20" fillId="0" borderId="56"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39" fillId="0" borderId="0" xfId="0" applyFont="1" applyBorder="1" applyAlignment="1">
      <alignment horizontal="center" vertical="center"/>
    </xf>
    <xf numFmtId="0" fontId="39" fillId="0" borderId="0" xfId="0" applyFont="1" applyAlignment="1">
      <alignment horizontal="center" vertical="center"/>
    </xf>
    <xf numFmtId="0" fontId="36" fillId="0" borderId="0" xfId="0" applyFont="1" applyAlignment="1">
      <alignment horizontal="center" vertical="center"/>
    </xf>
    <xf numFmtId="0" fontId="0" fillId="25" borderId="0" xfId="0" applyFill="1" applyAlignment="1">
      <alignment/>
    </xf>
    <xf numFmtId="0" fontId="73" fillId="0" borderId="42" xfId="0" applyFont="1" applyFill="1" applyBorder="1" applyAlignment="1">
      <alignment vertical="center" textRotation="180"/>
    </xf>
    <xf numFmtId="0" fontId="73" fillId="0" borderId="0" xfId="0" applyFont="1" applyFill="1" applyBorder="1" applyAlignment="1">
      <alignment vertical="center" textRotation="180"/>
    </xf>
    <xf numFmtId="0" fontId="95" fillId="0" borderId="28" xfId="0" applyFont="1" applyBorder="1" applyAlignment="1">
      <alignment vertical="center" wrapText="1"/>
    </xf>
    <xf numFmtId="0" fontId="0" fillId="0" borderId="0" xfId="0" applyFill="1" applyAlignment="1">
      <alignment/>
    </xf>
    <xf numFmtId="0" fontId="66" fillId="0" borderId="58" xfId="0" applyFont="1" applyBorder="1" applyAlignment="1">
      <alignment horizontal="center" vertical="center"/>
    </xf>
    <xf numFmtId="0" fontId="68" fillId="0" borderId="58" xfId="0" applyFont="1" applyBorder="1" applyAlignment="1">
      <alignment horizontal="center" vertical="center"/>
    </xf>
    <xf numFmtId="0" fontId="67" fillId="0" borderId="58" xfId="0" applyFont="1" applyFill="1" applyBorder="1" applyAlignment="1">
      <alignment horizontal="center" vertical="center"/>
    </xf>
    <xf numFmtId="0" fontId="66" fillId="0" borderId="58" xfId="0" applyFont="1" applyFill="1" applyBorder="1" applyAlignment="1">
      <alignment horizontal="center" vertical="center"/>
    </xf>
    <xf numFmtId="0" fontId="69" fillId="0" borderId="58" xfId="0" applyFont="1" applyBorder="1" applyAlignment="1">
      <alignment horizontal="center" vertical="center"/>
    </xf>
    <xf numFmtId="0" fontId="67" fillId="0" borderId="58" xfId="0" applyFont="1" applyBorder="1" applyAlignment="1">
      <alignment horizontal="center" vertical="center"/>
    </xf>
    <xf numFmtId="0" fontId="66" fillId="0" borderId="59" xfId="0" applyFont="1" applyFill="1" applyBorder="1" applyAlignment="1">
      <alignment horizontal="center" vertical="center"/>
    </xf>
    <xf numFmtId="0" fontId="6" fillId="0" borderId="12" xfId="0" applyFont="1" applyBorder="1" applyAlignment="1">
      <alignment horizontal="center" vertical="center"/>
    </xf>
    <xf numFmtId="0" fontId="7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71" fillId="0" borderId="12" xfId="0" applyFont="1" applyBorder="1" applyAlignment="1">
      <alignment horizontal="center" vertical="center"/>
    </xf>
    <xf numFmtId="0" fontId="70" fillId="0" borderId="12" xfId="0" applyFont="1" applyBorder="1" applyAlignment="1">
      <alignment horizontal="center" vertical="center"/>
    </xf>
    <xf numFmtId="0" fontId="6" fillId="0" borderId="53" xfId="0" applyFont="1" applyFill="1" applyBorder="1" applyAlignment="1">
      <alignment horizontal="center" vertical="center"/>
    </xf>
    <xf numFmtId="0" fontId="6" fillId="0" borderId="41" xfId="0" applyFont="1" applyBorder="1" applyAlignment="1">
      <alignment horizontal="center" vertical="center"/>
    </xf>
    <xf numFmtId="0" fontId="6" fillId="0" borderId="41" xfId="0" applyNumberFormat="1" applyFont="1" applyBorder="1" applyAlignment="1">
      <alignment horizontal="center" vertical="center"/>
    </xf>
    <xf numFmtId="0" fontId="70" fillId="0" borderId="41" xfId="0" applyFont="1" applyFill="1" applyBorder="1" applyAlignment="1">
      <alignment horizontal="center" vertical="center"/>
    </xf>
    <xf numFmtId="0" fontId="6" fillId="0" borderId="41" xfId="0" applyFont="1" applyFill="1" applyBorder="1" applyAlignment="1">
      <alignment horizontal="center" vertical="center"/>
    </xf>
    <xf numFmtId="0" fontId="71" fillId="0" borderId="41" xfId="0" applyFont="1" applyBorder="1" applyAlignment="1">
      <alignment horizontal="center" vertical="center"/>
    </xf>
    <xf numFmtId="0" fontId="70" fillId="0" borderId="41" xfId="0" applyFont="1" applyBorder="1" applyAlignment="1">
      <alignment horizontal="center" vertical="center"/>
    </xf>
    <xf numFmtId="0" fontId="6" fillId="0" borderId="60" xfId="0" applyFont="1" applyFill="1" applyBorder="1" applyAlignment="1">
      <alignment horizontal="center" vertical="center"/>
    </xf>
    <xf numFmtId="0" fontId="35" fillId="0" borderId="28" xfId="0" applyFont="1" applyBorder="1" applyAlignment="1">
      <alignment horizontal="left" vertical="center"/>
    </xf>
    <xf numFmtId="0" fontId="35" fillId="0" borderId="17" xfId="0" applyFont="1" applyBorder="1" applyAlignment="1">
      <alignment horizontal="left" vertical="center"/>
    </xf>
    <xf numFmtId="0" fontId="35" fillId="0" borderId="24"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24" xfId="0" applyFont="1" applyBorder="1" applyAlignment="1">
      <alignment horizontal="center" vertical="center" wrapText="1"/>
    </xf>
    <xf numFmtId="0" fontId="35" fillId="0" borderId="16" xfId="0" applyFont="1" applyBorder="1" applyAlignment="1">
      <alignment horizontal="center" vertical="center" wrapText="1"/>
    </xf>
    <xf numFmtId="0" fontId="36" fillId="0" borderId="0" xfId="0" applyFont="1" applyAlignment="1">
      <alignment/>
    </xf>
    <xf numFmtId="0" fontId="89" fillId="0" borderId="0" xfId="0" applyFont="1" applyAlignment="1">
      <alignment/>
    </xf>
    <xf numFmtId="0" fontId="89" fillId="0" borderId="0" xfId="0" applyFont="1" applyBorder="1" applyAlignment="1">
      <alignment/>
    </xf>
    <xf numFmtId="0" fontId="90" fillId="0" borderId="0" xfId="0" applyFont="1" applyAlignment="1">
      <alignment/>
    </xf>
    <xf numFmtId="0" fontId="90" fillId="0" borderId="0" xfId="0" applyFont="1" applyAlignment="1">
      <alignment/>
    </xf>
    <xf numFmtId="0" fontId="36" fillId="0" borderId="0" xfId="0" applyFont="1" applyAlignment="1">
      <alignment horizontal="left"/>
    </xf>
    <xf numFmtId="0" fontId="35" fillId="0" borderId="28" xfId="0" applyFont="1" applyBorder="1" applyAlignment="1">
      <alignment vertical="center"/>
    </xf>
    <xf numFmtId="0" fontId="87" fillId="0" borderId="21" xfId="0" applyFont="1" applyBorder="1" applyAlignment="1">
      <alignment horizontal="center" vertical="center" wrapText="1"/>
    </xf>
    <xf numFmtId="0" fontId="95" fillId="0" borderId="12" xfId="0" applyFont="1" applyBorder="1" applyAlignment="1">
      <alignment horizontal="center" vertical="center" wrapText="1"/>
    </xf>
    <xf numFmtId="0" fontId="35" fillId="0" borderId="12" xfId="0" applyFont="1" applyBorder="1" applyAlignment="1">
      <alignment horizontal="center" vertical="center"/>
    </xf>
    <xf numFmtId="0" fontId="93" fillId="0" borderId="12" xfId="0" applyFont="1" applyBorder="1" applyAlignment="1">
      <alignment horizontal="center" vertical="center"/>
    </xf>
    <xf numFmtId="0" fontId="35" fillId="0" borderId="17" xfId="0" applyFont="1" applyBorder="1" applyAlignment="1">
      <alignment vertical="center"/>
    </xf>
    <xf numFmtId="0" fontId="93" fillId="0" borderId="12" xfId="0" applyFont="1" applyBorder="1" applyAlignment="1">
      <alignment vertical="center"/>
    </xf>
    <xf numFmtId="0" fontId="93" fillId="0" borderId="28" xfId="0" applyFont="1" applyBorder="1" applyAlignment="1">
      <alignment vertical="center"/>
    </xf>
    <xf numFmtId="0" fontId="93" fillId="0" borderId="19" xfId="0" applyFont="1" applyBorder="1" applyAlignment="1">
      <alignment vertical="center"/>
    </xf>
    <xf numFmtId="0" fontId="95" fillId="0" borderId="12" xfId="0" applyFont="1" applyFill="1" applyBorder="1" applyAlignment="1">
      <alignment horizontal="center" vertical="center" wrapText="1"/>
    </xf>
    <xf numFmtId="0" fontId="95" fillId="0" borderId="21" xfId="0" applyFont="1" applyBorder="1" applyAlignment="1">
      <alignment horizontal="center" vertical="center" wrapText="1"/>
    </xf>
    <xf numFmtId="0" fontId="95" fillId="0" borderId="21" xfId="0" applyFont="1" applyBorder="1" applyAlignment="1">
      <alignment vertical="center" wrapText="1"/>
    </xf>
    <xf numFmtId="0" fontId="95" fillId="0" borderId="21" xfId="0" applyFont="1" applyFill="1" applyBorder="1" applyAlignment="1">
      <alignment horizontal="center" vertical="center" wrapText="1"/>
    </xf>
    <xf numFmtId="0" fontId="35" fillId="0" borderId="11" xfId="0" applyFont="1" applyBorder="1" applyAlignment="1">
      <alignment horizontal="center" vertical="center" wrapText="1"/>
    </xf>
    <xf numFmtId="0" fontId="35" fillId="0" borderId="11" xfId="0" applyFont="1" applyFill="1" applyBorder="1" applyAlignment="1">
      <alignment vertical="center" wrapText="1"/>
    </xf>
    <xf numFmtId="0" fontId="35" fillId="0" borderId="11" xfId="0" applyFont="1" applyFill="1" applyBorder="1" applyAlignment="1">
      <alignment horizontal="center" vertical="center" wrapText="1"/>
    </xf>
    <xf numFmtId="0" fontId="35" fillId="0" borderId="11" xfId="0" applyNumberFormat="1" applyFont="1" applyBorder="1" applyAlignment="1">
      <alignment horizontal="left" vertical="center" wrapText="1"/>
    </xf>
    <xf numFmtId="0" fontId="35" fillId="0" borderId="10" xfId="0" applyFont="1" applyBorder="1" applyAlignment="1">
      <alignment horizontal="center" vertical="center" wrapText="1"/>
    </xf>
    <xf numFmtId="0" fontId="35" fillId="0" borderId="10" xfId="0" applyFont="1" applyFill="1" applyBorder="1" applyAlignment="1">
      <alignment vertical="center" wrapText="1"/>
    </xf>
    <xf numFmtId="0" fontId="35" fillId="0" borderId="10" xfId="0" applyFont="1" applyFill="1" applyBorder="1" applyAlignment="1">
      <alignment horizontal="center" vertical="center" wrapText="1"/>
    </xf>
    <xf numFmtId="0" fontId="35" fillId="0" borderId="10" xfId="0" applyNumberFormat="1" applyFont="1" applyBorder="1" applyAlignment="1">
      <alignment horizontal="left" vertical="center" wrapText="1"/>
    </xf>
    <xf numFmtId="0" fontId="35" fillId="0" borderId="10" xfId="0" applyFont="1" applyBorder="1" applyAlignment="1">
      <alignment horizontal="left" vertical="center" wrapText="1"/>
    </xf>
    <xf numFmtId="0" fontId="35" fillId="0" borderId="10" xfId="0" applyFont="1" applyBorder="1" applyAlignment="1">
      <alignment vertical="center" wrapText="1"/>
    </xf>
    <xf numFmtId="0" fontId="94" fillId="0" borderId="10" xfId="0" applyFont="1" applyBorder="1" applyAlignment="1">
      <alignment horizontal="left" vertical="center" wrapText="1"/>
    </xf>
    <xf numFmtId="0" fontId="35" fillId="0" borderId="14" xfId="0" applyFont="1" applyFill="1" applyBorder="1" applyAlignment="1">
      <alignment vertical="center" wrapText="1"/>
    </xf>
    <xf numFmtId="0" fontId="35" fillId="0" borderId="14" xfId="0" applyFont="1" applyFill="1" applyBorder="1" applyAlignment="1">
      <alignment horizontal="center" vertical="center" wrapText="1"/>
    </xf>
    <xf numFmtId="0" fontId="35" fillId="0" borderId="14" xfId="0" applyFont="1" applyBorder="1" applyAlignment="1">
      <alignment horizontal="center" vertical="center"/>
    </xf>
    <xf numFmtId="0" fontId="35" fillId="0" borderId="14" xfId="0" applyFont="1" applyBorder="1" applyAlignment="1">
      <alignment horizontal="center" vertical="center" wrapText="1"/>
    </xf>
    <xf numFmtId="0" fontId="35" fillId="0" borderId="14" xfId="0" applyFont="1" applyBorder="1" applyAlignment="1">
      <alignment horizontal="left" vertical="center" wrapText="1"/>
    </xf>
    <xf numFmtId="0" fontId="35" fillId="0" borderId="12" xfId="0" applyFont="1" applyBorder="1" applyAlignment="1">
      <alignment vertical="center"/>
    </xf>
    <xf numFmtId="0" fontId="87" fillId="0" borderId="12" xfId="0" applyFont="1" applyBorder="1" applyAlignment="1">
      <alignment horizontal="justify" vertical="center" wrapText="1"/>
    </xf>
    <xf numFmtId="0" fontId="87"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wrapText="1"/>
    </xf>
    <xf numFmtId="0" fontId="35" fillId="0" borderId="11" xfId="0" applyFont="1" applyBorder="1" applyAlignment="1">
      <alignment vertical="center" wrapText="1"/>
    </xf>
    <xf numFmtId="0" fontId="35" fillId="0" borderId="10" xfId="0" applyFont="1" applyFill="1" applyBorder="1" applyAlignment="1">
      <alignment horizontal="left" vertical="center" wrapText="1"/>
    </xf>
    <xf numFmtId="0" fontId="35" fillId="0" borderId="18" xfId="0" applyFont="1" applyBorder="1" applyAlignment="1">
      <alignment horizontal="center" vertical="center" wrapText="1"/>
    </xf>
    <xf numFmtId="0" fontId="35" fillId="0" borderId="24" xfId="0" applyFont="1" applyFill="1" applyBorder="1" applyAlignment="1">
      <alignment vertical="center" wrapText="1"/>
    </xf>
    <xf numFmtId="0" fontId="35" fillId="0" borderId="24" xfId="0" applyFont="1" applyBorder="1" applyAlignment="1">
      <alignment vertical="center" wrapText="1"/>
    </xf>
    <xf numFmtId="0" fontId="35" fillId="0" borderId="10" xfId="0" applyFont="1" applyFill="1" applyBorder="1" applyAlignment="1">
      <alignment horizontal="center" vertical="center"/>
    </xf>
    <xf numFmtId="0" fontId="35" fillId="0" borderId="10" xfId="0" applyFont="1" applyBorder="1" applyAlignment="1">
      <alignment vertical="center"/>
    </xf>
    <xf numFmtId="0" fontId="94" fillId="0" borderId="10" xfId="0" applyFont="1" applyFill="1" applyBorder="1" applyAlignment="1">
      <alignment vertical="center" wrapText="1"/>
    </xf>
    <xf numFmtId="0" fontId="95" fillId="0" borderId="26" xfId="0" applyFont="1" applyBorder="1" applyAlignment="1">
      <alignment vertical="center" wrapText="1"/>
    </xf>
    <xf numFmtId="0" fontId="95" fillId="0" borderId="26" xfId="0" applyFont="1" applyBorder="1" applyAlignment="1">
      <alignment horizontal="center" vertical="center" wrapText="1"/>
    </xf>
    <xf numFmtId="0" fontId="94" fillId="0" borderId="26" xfId="0" applyFont="1" applyBorder="1" applyAlignment="1">
      <alignment horizontal="center" vertical="center" wrapText="1"/>
    </xf>
    <xf numFmtId="0" fontId="94" fillId="0" borderId="26" xfId="0" applyFont="1" applyBorder="1" applyAlignment="1">
      <alignment vertical="center" wrapText="1"/>
    </xf>
    <xf numFmtId="0" fontId="94" fillId="0" borderId="11" xfId="0" applyFont="1" applyBorder="1" applyAlignment="1">
      <alignment horizontal="center" vertical="center" wrapText="1"/>
    </xf>
    <xf numFmtId="0" fontId="94" fillId="0" borderId="11" xfId="0" applyFont="1" applyFill="1" applyBorder="1" applyAlignment="1">
      <alignment vertical="center" wrapText="1"/>
    </xf>
    <xf numFmtId="0" fontId="94" fillId="0" borderId="10" xfId="0" applyFont="1" applyBorder="1" applyAlignment="1">
      <alignment horizontal="center" vertical="center" wrapText="1"/>
    </xf>
    <xf numFmtId="0" fontId="94" fillId="0" borderId="16" xfId="0" applyFont="1" applyFill="1" applyBorder="1" applyAlignment="1">
      <alignment horizontal="left" vertical="center" wrapText="1"/>
    </xf>
    <xf numFmtId="0" fontId="35" fillId="0" borderId="16" xfId="0" applyFont="1" applyFill="1" applyBorder="1" applyAlignment="1">
      <alignment horizontal="center" vertical="center"/>
    </xf>
    <xf numFmtId="0" fontId="35" fillId="0" borderId="16" xfId="0" applyFont="1" applyBorder="1" applyAlignment="1">
      <alignment horizontal="center" vertical="center"/>
    </xf>
    <xf numFmtId="0" fontId="35" fillId="0" borderId="24" xfId="0" applyFont="1" applyBorder="1" applyAlignment="1">
      <alignment horizontal="left" vertical="center" wrapText="1"/>
    </xf>
    <xf numFmtId="0" fontId="31" fillId="0" borderId="0" xfId="0" applyFont="1" applyBorder="1" applyAlignment="1">
      <alignment horizontal="justify"/>
    </xf>
    <xf numFmtId="0" fontId="94" fillId="0" borderId="10" xfId="0" applyFont="1" applyFill="1" applyBorder="1" applyAlignment="1">
      <alignment horizontal="left" vertical="center" wrapText="1"/>
    </xf>
    <xf numFmtId="0" fontId="35" fillId="0" borderId="16" xfId="0" applyFont="1" applyBorder="1" applyAlignment="1">
      <alignment vertical="center" wrapText="1"/>
    </xf>
    <xf numFmtId="0" fontId="87" fillId="0" borderId="26" xfId="0" applyFont="1" applyBorder="1" applyAlignment="1">
      <alignment horizontal="left" vertical="center" wrapText="1"/>
    </xf>
    <xf numFmtId="0" fontId="87" fillId="0" borderId="26" xfId="0" applyFont="1" applyBorder="1" applyAlignment="1">
      <alignment horizontal="center" vertical="center" wrapText="1"/>
    </xf>
    <xf numFmtId="0" fontId="94" fillId="0" borderId="10" xfId="0" applyFont="1" applyBorder="1" applyAlignment="1">
      <alignment vertical="center" wrapText="1"/>
    </xf>
    <xf numFmtId="0" fontId="35" fillId="0" borderId="10" xfId="0" applyFont="1" applyBorder="1" applyAlignment="1">
      <alignment horizontal="center" vertical="center"/>
    </xf>
    <xf numFmtId="0" fontId="35" fillId="0" borderId="0" xfId="0" applyFont="1" applyAlignment="1">
      <alignment horizontal="center" vertical="center"/>
    </xf>
    <xf numFmtId="0" fontId="35" fillId="0" borderId="14" xfId="0" applyFont="1" applyFill="1" applyBorder="1" applyAlignment="1">
      <alignment horizontal="left" vertical="center" wrapText="1"/>
    </xf>
    <xf numFmtId="0" fontId="35" fillId="0" borderId="14" xfId="0" applyFont="1" applyFill="1" applyBorder="1" applyAlignment="1">
      <alignment horizontal="center" vertical="center"/>
    </xf>
    <xf numFmtId="0" fontId="35" fillId="0" borderId="14" xfId="0" applyFont="1" applyFill="1" applyBorder="1" applyAlignment="1">
      <alignment horizontal="left" vertical="center"/>
    </xf>
    <xf numFmtId="0" fontId="96" fillId="0" borderId="0" xfId="0" applyFont="1" applyAlignment="1">
      <alignment vertical="center"/>
    </xf>
    <xf numFmtId="0" fontId="93" fillId="0" borderId="0" xfId="0" applyFont="1" applyAlignment="1">
      <alignment vertical="center"/>
    </xf>
    <xf numFmtId="0" fontId="98" fillId="0" borderId="21" xfId="0" applyFont="1" applyFill="1" applyBorder="1" applyAlignment="1">
      <alignment horizontal="center" vertical="center" wrapText="1"/>
    </xf>
    <xf numFmtId="0" fontId="87" fillId="0" borderId="21" xfId="0" applyFont="1" applyFill="1" applyBorder="1" applyAlignment="1">
      <alignment horizontal="center" vertical="center" wrapText="1"/>
    </xf>
    <xf numFmtId="0" fontId="35" fillId="0" borderId="24" xfId="0" applyFont="1" applyFill="1" applyBorder="1" applyAlignment="1">
      <alignment horizontal="left" vertical="center" wrapText="1"/>
    </xf>
    <xf numFmtId="0" fontId="35" fillId="0" borderId="24" xfId="0" applyFont="1" applyFill="1" applyBorder="1" applyAlignment="1">
      <alignment horizontal="center" vertical="center"/>
    </xf>
    <xf numFmtId="0" fontId="35" fillId="0" borderId="24" xfId="0" applyFont="1" applyFill="1" applyBorder="1" applyAlignment="1">
      <alignment horizontal="left" vertical="center"/>
    </xf>
    <xf numFmtId="0" fontId="35" fillId="0" borderId="10" xfId="0" applyFont="1" applyFill="1" applyBorder="1" applyAlignment="1">
      <alignment horizontal="left" vertical="center"/>
    </xf>
    <xf numFmtId="0" fontId="35" fillId="0" borderId="10" xfId="0" applyFont="1" applyFill="1" applyBorder="1" applyAlignment="1">
      <alignment horizontal="center" wrapText="1"/>
    </xf>
    <xf numFmtId="0" fontId="35" fillId="0" borderId="10" xfId="0" applyFont="1" applyFill="1" applyBorder="1" applyAlignment="1">
      <alignment horizontal="left" wrapText="1"/>
    </xf>
    <xf numFmtId="0" fontId="35" fillId="0" borderId="10" xfId="0" applyFont="1" applyFill="1" applyBorder="1" applyAlignment="1">
      <alignment horizontal="center"/>
    </xf>
    <xf numFmtId="0" fontId="35" fillId="0" borderId="10" xfId="0" applyFont="1" applyFill="1" applyBorder="1" applyAlignment="1">
      <alignment horizontal="left"/>
    </xf>
    <xf numFmtId="0" fontId="87" fillId="0" borderId="12" xfId="0" applyFont="1" applyBorder="1" applyAlignment="1">
      <alignment vertical="center" wrapText="1"/>
    </xf>
    <xf numFmtId="0" fontId="35" fillId="0" borderId="16" xfId="0" applyFont="1" applyFill="1" applyBorder="1" applyAlignment="1">
      <alignment vertical="center" wrapText="1"/>
    </xf>
    <xf numFmtId="0" fontId="35" fillId="0" borderId="16" xfId="0" applyFont="1" applyFill="1" applyBorder="1" applyAlignment="1">
      <alignment horizontal="left" vertical="center" wrapText="1"/>
    </xf>
    <xf numFmtId="0" fontId="87" fillId="0" borderId="12" xfId="0" applyFont="1" applyBorder="1" applyAlignment="1">
      <alignment vertical="center"/>
    </xf>
    <xf numFmtId="0" fontId="87" fillId="0" borderId="12" xfId="0" applyFont="1" applyBorder="1" applyAlignment="1">
      <alignment horizontal="center" vertical="center"/>
    </xf>
    <xf numFmtId="0" fontId="42" fillId="0" borderId="10" xfId="0" applyFont="1" applyBorder="1" applyAlignment="1">
      <alignment vertical="center" wrapText="1"/>
    </xf>
    <xf numFmtId="0" fontId="35" fillId="0" borderId="14" xfId="0" applyFont="1" applyBorder="1" applyAlignment="1">
      <alignment vertical="center" wrapText="1"/>
    </xf>
    <xf numFmtId="0" fontId="42" fillId="0" borderId="14" xfId="0" applyFont="1" applyBorder="1" applyAlignment="1">
      <alignment vertical="center" wrapText="1"/>
    </xf>
    <xf numFmtId="0" fontId="87" fillId="0" borderId="10" xfId="0" applyFont="1" applyBorder="1" applyAlignment="1">
      <alignment horizontal="center" vertical="center" wrapText="1"/>
    </xf>
    <xf numFmtId="0" fontId="35" fillId="0" borderId="11" xfId="0" applyFont="1" applyBorder="1" applyAlignment="1">
      <alignment horizontal="left" vertical="center" wrapText="1"/>
    </xf>
    <xf numFmtId="0" fontId="87" fillId="0" borderId="16" xfId="0" applyFont="1" applyBorder="1" applyAlignment="1">
      <alignment horizontal="center" vertical="center" wrapText="1"/>
    </xf>
    <xf numFmtId="0" fontId="35" fillId="0" borderId="18" xfId="0" applyFont="1" applyFill="1" applyBorder="1" applyAlignment="1">
      <alignment vertical="center" wrapText="1"/>
    </xf>
    <xf numFmtId="0" fontId="88" fillId="0" borderId="0" xfId="0" applyFont="1" applyBorder="1" applyAlignment="1">
      <alignment vertical="center"/>
    </xf>
    <xf numFmtId="0" fontId="35" fillId="0" borderId="12" xfId="0" applyFont="1" applyBorder="1" applyAlignment="1">
      <alignment horizontal="left" vertical="center" wrapText="1"/>
    </xf>
    <xf numFmtId="0" fontId="0" fillId="0" borderId="0" xfId="0" applyFont="1" applyAlignment="1">
      <alignment/>
    </xf>
    <xf numFmtId="0" fontId="0" fillId="0" borderId="0" xfId="0" applyFont="1" applyAlignment="1">
      <alignment/>
    </xf>
    <xf numFmtId="0" fontId="35" fillId="0" borderId="24" xfId="0" applyFont="1" applyBorder="1" applyAlignment="1">
      <alignment horizontal="center" wrapText="1"/>
    </xf>
    <xf numFmtId="0" fontId="35" fillId="0" borderId="24" xfId="0" applyFont="1" applyFill="1" applyBorder="1" applyAlignment="1">
      <alignment horizontal="left" wrapText="1"/>
    </xf>
    <xf numFmtId="0" fontId="35" fillId="0" borderId="24" xfId="0" applyFont="1" applyFill="1" applyBorder="1" applyAlignment="1">
      <alignment horizontal="center" wrapText="1"/>
    </xf>
    <xf numFmtId="0" fontId="35" fillId="0" borderId="10" xfId="0" applyFont="1" applyBorder="1" applyAlignment="1">
      <alignment horizontal="center" wrapText="1"/>
    </xf>
    <xf numFmtId="0" fontId="99" fillId="0" borderId="0" xfId="0" applyFont="1" applyBorder="1" applyAlignment="1">
      <alignment horizontal="center" vertical="center" wrapText="1"/>
    </xf>
    <xf numFmtId="0" fontId="35" fillId="0" borderId="11" xfId="0" applyFont="1" applyBorder="1" applyAlignment="1">
      <alignment horizontal="center" vertical="center"/>
    </xf>
    <xf numFmtId="0" fontId="35" fillId="0" borderId="18" xfId="0" applyFont="1" applyBorder="1" applyAlignment="1">
      <alignment vertical="center" wrapText="1"/>
    </xf>
    <xf numFmtId="0" fontId="100" fillId="0" borderId="10" xfId="0" applyFont="1" applyBorder="1" applyAlignment="1">
      <alignment horizontal="center" vertical="center" wrapText="1"/>
    </xf>
    <xf numFmtId="0" fontId="36" fillId="0" borderId="0" xfId="0" applyFont="1" applyAlignment="1">
      <alignment horizontal="justify" vertical="center"/>
    </xf>
    <xf numFmtId="0" fontId="101" fillId="0" borderId="0" xfId="0" applyFont="1" applyBorder="1" applyAlignment="1">
      <alignment horizontal="justify" vertical="center" wrapText="1"/>
    </xf>
    <xf numFmtId="0" fontId="36" fillId="0" borderId="0" xfId="0" applyFont="1" applyAlignment="1">
      <alignment horizontal="justify" vertical="center"/>
    </xf>
    <xf numFmtId="0" fontId="36" fillId="0" borderId="0" xfId="0" applyFont="1" applyFill="1" applyBorder="1" applyAlignment="1">
      <alignment horizontal="justify" vertical="center" wrapText="1"/>
    </xf>
    <xf numFmtId="0" fontId="35" fillId="0" borderId="11" xfId="0" applyFont="1" applyBorder="1" applyAlignment="1">
      <alignment horizontal="justify" vertical="center" wrapText="1"/>
    </xf>
    <xf numFmtId="0" fontId="40" fillId="0" borderId="0" xfId="0" applyFont="1" applyBorder="1" applyAlignment="1">
      <alignment horizontal="justify" vertical="center" wrapText="1"/>
    </xf>
    <xf numFmtId="0" fontId="35" fillId="0" borderId="10" xfId="0" applyFont="1" applyBorder="1" applyAlignment="1">
      <alignment horizontal="justify" vertical="center" wrapText="1"/>
    </xf>
    <xf numFmtId="0" fontId="35" fillId="0" borderId="10" xfId="0" applyNumberFormat="1" applyFont="1" applyBorder="1" applyAlignment="1">
      <alignment horizontal="center" vertical="center" wrapText="1"/>
    </xf>
    <xf numFmtId="0" fontId="35" fillId="0" borderId="18" xfId="0" applyFont="1" applyFill="1" applyBorder="1" applyAlignment="1">
      <alignment horizontal="justify" vertical="center" wrapText="1"/>
    </xf>
    <xf numFmtId="0" fontId="35" fillId="0" borderId="18" xfId="0" applyFont="1" applyFill="1" applyBorder="1" applyAlignment="1">
      <alignment horizontal="center" vertical="center" wrapText="1"/>
    </xf>
    <xf numFmtId="0" fontId="35" fillId="0" borderId="10" xfId="0" applyFont="1" applyBorder="1" applyAlignment="1">
      <alignment horizontal="left" vertical="center"/>
    </xf>
    <xf numFmtId="0" fontId="35" fillId="0" borderId="14" xfId="0" applyFont="1" applyBorder="1" applyAlignment="1">
      <alignment horizontal="justify" vertical="center" wrapText="1"/>
    </xf>
    <xf numFmtId="0" fontId="35" fillId="0" borderId="14" xfId="0" applyNumberFormat="1" applyFont="1" applyBorder="1" applyAlignment="1">
      <alignment horizontal="center" vertical="center" wrapText="1"/>
    </xf>
    <xf numFmtId="0" fontId="35" fillId="0" borderId="26" xfId="0" applyFont="1" applyBorder="1" applyAlignment="1">
      <alignment horizontal="left" vertical="center" wrapText="1"/>
    </xf>
    <xf numFmtId="0" fontId="102" fillId="0" borderId="0" xfId="0" applyFont="1" applyBorder="1" applyAlignment="1">
      <alignment horizontal="justify" vertical="center" wrapText="1"/>
    </xf>
    <xf numFmtId="0" fontId="35" fillId="0" borderId="11" xfId="0" applyNumberFormat="1" applyFont="1" applyBorder="1" applyAlignment="1">
      <alignment horizontal="center" vertical="center" wrapText="1"/>
    </xf>
    <xf numFmtId="0" fontId="35" fillId="0" borderId="11" xfId="0" applyNumberFormat="1" applyFont="1" applyBorder="1" applyAlignment="1">
      <alignment horizontal="justify" vertical="center" wrapText="1"/>
    </xf>
    <xf numFmtId="0" fontId="35" fillId="0" borderId="10" xfId="0" applyNumberFormat="1" applyFont="1" applyBorder="1" applyAlignment="1">
      <alignment horizontal="justify" vertical="center" wrapText="1"/>
    </xf>
    <xf numFmtId="0" fontId="35" fillId="0" borderId="14" xfId="0" applyNumberFormat="1" applyFont="1" applyBorder="1" applyAlignment="1">
      <alignment horizontal="justify" vertical="center" wrapText="1"/>
    </xf>
    <xf numFmtId="0" fontId="95" fillId="0" borderId="28" xfId="0" applyFont="1" applyBorder="1" applyAlignment="1">
      <alignment horizontal="center" vertical="center" wrapText="1"/>
    </xf>
    <xf numFmtId="0" fontId="98" fillId="0" borderId="12" xfId="0" applyFont="1" applyBorder="1" applyAlignment="1">
      <alignment horizontal="center" vertical="center" wrapText="1"/>
    </xf>
    <xf numFmtId="0" fontId="87" fillId="0" borderId="28" xfId="0" applyFont="1" applyBorder="1" applyAlignment="1">
      <alignment horizontal="center" vertical="center" wrapText="1"/>
    </xf>
    <xf numFmtId="0" fontId="35" fillId="0" borderId="36" xfId="0" applyFont="1" applyBorder="1" applyAlignment="1">
      <alignment horizontal="center" vertical="top" wrapText="1"/>
    </xf>
    <xf numFmtId="0" fontId="87" fillId="0" borderId="12" xfId="0" applyFont="1" applyFill="1" applyBorder="1" applyAlignment="1">
      <alignment horizontal="center" vertical="center" wrapText="1"/>
    </xf>
    <xf numFmtId="0" fontId="87" fillId="0" borderId="12" xfId="0" applyFont="1" applyBorder="1" applyAlignment="1">
      <alignment horizontal="justify" vertical="top" wrapText="1"/>
    </xf>
    <xf numFmtId="0" fontId="35" fillId="0" borderId="11" xfId="0" applyFont="1" applyBorder="1" applyAlignment="1">
      <alignment horizontal="center" vertical="top" wrapText="1"/>
    </xf>
    <xf numFmtId="0" fontId="35" fillId="0" borderId="33" xfId="0" applyFont="1" applyBorder="1" applyAlignment="1">
      <alignment horizontal="center" vertical="top" wrapText="1"/>
    </xf>
    <xf numFmtId="0" fontId="103" fillId="0" borderId="10" xfId="0" applyFont="1" applyFill="1" applyBorder="1" applyAlignment="1">
      <alignment horizontal="center" vertical="center" wrapText="1"/>
    </xf>
    <xf numFmtId="0" fontId="88" fillId="0" borderId="12" xfId="0" applyFont="1" applyBorder="1" applyAlignment="1">
      <alignment horizontal="center" vertical="center" wrapText="1"/>
    </xf>
    <xf numFmtId="0" fontId="94" fillId="0" borderId="21" xfId="0" applyFont="1" applyBorder="1" applyAlignment="1">
      <alignment horizontal="center" vertical="center" wrapText="1"/>
    </xf>
    <xf numFmtId="0" fontId="36" fillId="0" borderId="0" xfId="0" applyFont="1" applyBorder="1" applyAlignment="1">
      <alignment vertical="center"/>
    </xf>
    <xf numFmtId="0" fontId="94" fillId="0" borderId="11" xfId="0" applyFont="1" applyFill="1" applyBorder="1" applyAlignment="1">
      <alignment horizontal="left" vertical="center" wrapText="1"/>
    </xf>
    <xf numFmtId="0" fontId="35" fillId="0" borderId="26" xfId="0" applyFont="1" applyBorder="1" applyAlignment="1">
      <alignment horizontal="center" vertical="center" wrapText="1"/>
    </xf>
    <xf numFmtId="0" fontId="87" fillId="0" borderId="26" xfId="0" applyFont="1" applyBorder="1" applyAlignment="1">
      <alignment vertical="center" wrapText="1"/>
    </xf>
    <xf numFmtId="1" fontId="87" fillId="0" borderId="26" xfId="0" applyNumberFormat="1" applyFont="1" applyBorder="1" applyAlignment="1">
      <alignment horizontal="center" vertical="center" wrapText="1"/>
    </xf>
    <xf numFmtId="0" fontId="95" fillId="0" borderId="12" xfId="0" applyFont="1" applyBorder="1" applyAlignment="1">
      <alignment vertical="center" wrapText="1"/>
    </xf>
    <xf numFmtId="0" fontId="89" fillId="0" borderId="11" xfId="0" applyFont="1" applyBorder="1" applyAlignment="1">
      <alignment horizontal="center" vertical="center" wrapText="1"/>
    </xf>
    <xf numFmtId="0" fontId="89" fillId="0" borderId="10" xfId="0" applyFont="1" applyBorder="1" applyAlignment="1">
      <alignment horizontal="center" vertical="center" wrapText="1"/>
    </xf>
    <xf numFmtId="0" fontId="89" fillId="0" borderId="14" xfId="0" applyFont="1" applyBorder="1" applyAlignment="1">
      <alignment horizontal="center" vertical="center" wrapText="1"/>
    </xf>
    <xf numFmtId="0" fontId="94" fillId="0" borderId="16" xfId="0" applyFont="1" applyBorder="1" applyAlignment="1">
      <alignment horizontal="center" vertical="center" wrapText="1"/>
    </xf>
    <xf numFmtId="0" fontId="101" fillId="0" borderId="0" xfId="0" applyFont="1" applyBorder="1" applyAlignment="1">
      <alignment horizontal="center" vertical="top" wrapText="1"/>
    </xf>
    <xf numFmtId="0" fontId="35" fillId="0" borderId="12" xfId="0" applyFont="1" applyBorder="1" applyAlignment="1">
      <alignment horizontal="justify" vertical="top" wrapText="1"/>
    </xf>
    <xf numFmtId="0" fontId="35" fillId="0" borderId="12" xfId="0" applyFont="1" applyBorder="1" applyAlignment="1">
      <alignment horizontal="center" vertical="top" wrapText="1"/>
    </xf>
    <xf numFmtId="0" fontId="35" fillId="0" borderId="12" xfId="0" applyFont="1" applyBorder="1" applyAlignment="1">
      <alignment wrapText="1"/>
    </xf>
    <xf numFmtId="0" fontId="104" fillId="0" borderId="0" xfId="0" applyFont="1" applyBorder="1" applyAlignment="1">
      <alignment wrapText="1"/>
    </xf>
    <xf numFmtId="0" fontId="105" fillId="0" borderId="0" xfId="0" applyFont="1" applyAlignment="1">
      <alignment/>
    </xf>
    <xf numFmtId="0" fontId="35" fillId="0" borderId="12" xfId="0" applyFont="1" applyBorder="1" applyAlignment="1">
      <alignment vertical="top" wrapText="1"/>
    </xf>
    <xf numFmtId="0" fontId="104" fillId="0" borderId="0" xfId="0" applyFont="1" applyBorder="1" applyAlignment="1">
      <alignment vertical="top" wrapText="1"/>
    </xf>
    <xf numFmtId="0" fontId="35" fillId="0" borderId="12" xfId="0" applyFont="1" applyBorder="1" applyAlignment="1">
      <alignment horizontal="left" wrapText="1"/>
    </xf>
    <xf numFmtId="0" fontId="35" fillId="0" borderId="12" xfId="0" applyFont="1" applyBorder="1" applyAlignment="1">
      <alignment horizontal="center" wrapText="1"/>
    </xf>
    <xf numFmtId="0" fontId="35" fillId="0" borderId="26" xfId="0" applyFont="1" applyBorder="1" applyAlignment="1">
      <alignment horizontal="justify" vertical="top" wrapText="1"/>
    </xf>
    <xf numFmtId="0" fontId="87" fillId="0" borderId="26" xfId="0" applyFont="1" applyBorder="1" applyAlignment="1">
      <alignment vertical="top" wrapText="1"/>
    </xf>
    <xf numFmtId="0" fontId="87" fillId="0" borderId="26" xfId="0" applyFont="1" applyBorder="1" applyAlignment="1">
      <alignment horizontal="center" vertical="top" wrapText="1"/>
    </xf>
    <xf numFmtId="0" fontId="35" fillId="0" borderId="26" xfId="0" applyFont="1" applyBorder="1" applyAlignment="1">
      <alignment horizontal="center" vertical="top" wrapText="1"/>
    </xf>
    <xf numFmtId="0" fontId="35" fillId="0" borderId="26" xfId="0" applyFont="1" applyBorder="1" applyAlignment="1">
      <alignment/>
    </xf>
    <xf numFmtId="0" fontId="93" fillId="0" borderId="0" xfId="0" applyFont="1" applyBorder="1" applyAlignment="1">
      <alignment/>
    </xf>
    <xf numFmtId="0" fontId="102" fillId="0" borderId="0" xfId="0" applyFont="1" applyBorder="1" applyAlignment="1">
      <alignment horizontal="center" vertical="top" wrapText="1"/>
    </xf>
    <xf numFmtId="0" fontId="40" fillId="0" borderId="0" xfId="0" applyFont="1" applyBorder="1" applyAlignment="1">
      <alignment vertical="top" wrapText="1"/>
    </xf>
    <xf numFmtId="0" fontId="35" fillId="0" borderId="12" xfId="0" applyFont="1" applyBorder="1" applyAlignment="1">
      <alignment/>
    </xf>
    <xf numFmtId="0" fontId="40" fillId="0" borderId="0" xfId="0" applyFont="1" applyBorder="1" applyAlignment="1">
      <alignment wrapText="1"/>
    </xf>
    <xf numFmtId="0" fontId="35" fillId="0" borderId="12" xfId="0" applyFont="1" applyBorder="1" applyAlignment="1">
      <alignment horizontal="center"/>
    </xf>
    <xf numFmtId="0" fontId="35" fillId="0" borderId="12" xfId="0" applyFont="1" applyBorder="1" applyAlignment="1">
      <alignment horizontal="left" vertical="top" wrapText="1"/>
    </xf>
    <xf numFmtId="0" fontId="40" fillId="0" borderId="0" xfId="0" applyFont="1" applyBorder="1" applyAlignment="1">
      <alignment horizontal="justify" vertical="top" wrapText="1"/>
    </xf>
    <xf numFmtId="0" fontId="87" fillId="0" borderId="26" xfId="0" applyFont="1" applyBorder="1" applyAlignment="1">
      <alignment horizontal="justify" vertical="top" wrapText="1"/>
    </xf>
    <xf numFmtId="0" fontId="87" fillId="0" borderId="29" xfId="0" applyFont="1" applyBorder="1" applyAlignment="1">
      <alignment horizontal="center" vertical="top" wrapText="1"/>
    </xf>
    <xf numFmtId="0" fontId="40" fillId="0" borderId="0" xfId="0" applyFont="1" applyBorder="1" applyAlignment="1">
      <alignment horizontal="center" vertical="top" wrapText="1"/>
    </xf>
    <xf numFmtId="0" fontId="38" fillId="0" borderId="0" xfId="0" applyFont="1" applyBorder="1" applyAlignment="1">
      <alignment horizontal="justify"/>
    </xf>
    <xf numFmtId="0" fontId="95" fillId="0" borderId="12" xfId="0" applyFont="1" applyBorder="1" applyAlignment="1">
      <alignment horizontal="center" wrapText="1"/>
    </xf>
    <xf numFmtId="0" fontId="106" fillId="0" borderId="0" xfId="0" applyFont="1" applyBorder="1" applyAlignment="1">
      <alignment horizontal="center" wrapText="1"/>
    </xf>
    <xf numFmtId="0" fontId="35" fillId="0" borderId="33" xfId="0" applyFont="1" applyBorder="1" applyAlignment="1">
      <alignment horizontal="justify" vertical="top" wrapText="1"/>
    </xf>
    <xf numFmtId="0" fontId="35" fillId="0" borderId="11" xfId="0" applyFont="1" applyBorder="1" applyAlignment="1">
      <alignment horizontal="justify" vertical="top" wrapText="1"/>
    </xf>
    <xf numFmtId="0" fontId="36" fillId="0" borderId="0" xfId="0" applyFont="1" applyBorder="1" applyAlignment="1">
      <alignment horizontal="center" vertical="top" wrapText="1"/>
    </xf>
    <xf numFmtId="0" fontId="35" fillId="0" borderId="36" xfId="0" applyFont="1" applyBorder="1" applyAlignment="1">
      <alignment horizontal="justify" vertical="top" wrapText="1"/>
    </xf>
    <xf numFmtId="0" fontId="35" fillId="0" borderId="10" xfId="0" applyFont="1" applyBorder="1" applyAlignment="1">
      <alignment horizontal="justify" vertical="top" wrapText="1"/>
    </xf>
    <xf numFmtId="0" fontId="35" fillId="0" borderId="35" xfId="0" applyFont="1" applyBorder="1" applyAlignment="1">
      <alignment horizontal="justify" vertical="top" wrapText="1"/>
    </xf>
    <xf numFmtId="0" fontId="35" fillId="0" borderId="14" xfId="0" applyFont="1" applyBorder="1" applyAlignment="1">
      <alignment horizontal="justify" vertical="top" wrapText="1"/>
    </xf>
    <xf numFmtId="0" fontId="35" fillId="0" borderId="61" xfId="0" applyFont="1" applyBorder="1" applyAlignment="1">
      <alignment horizontal="justify" vertical="top" wrapText="1"/>
    </xf>
    <xf numFmtId="0" fontId="35" fillId="0" borderId="18" xfId="0" applyFont="1" applyBorder="1" applyAlignment="1">
      <alignment horizontal="justify" vertical="top" wrapText="1"/>
    </xf>
    <xf numFmtId="0" fontId="35" fillId="0" borderId="13" xfId="0" applyFont="1" applyBorder="1" applyAlignment="1">
      <alignment horizontal="justify" vertical="top" wrapText="1"/>
    </xf>
    <xf numFmtId="0" fontId="35" fillId="0" borderId="18" xfId="0" applyFont="1" applyBorder="1" applyAlignment="1">
      <alignment horizontal="center" vertical="top" wrapText="1"/>
    </xf>
    <xf numFmtId="0" fontId="87" fillId="0" borderId="28" xfId="0" applyFont="1" applyBorder="1" applyAlignment="1">
      <alignment horizontal="justify" vertical="top" wrapText="1"/>
    </xf>
    <xf numFmtId="0" fontId="95" fillId="0" borderId="25" xfId="0" applyFont="1" applyBorder="1" applyAlignment="1">
      <alignment/>
    </xf>
    <xf numFmtId="0" fontId="89" fillId="0" borderId="25" xfId="0" applyFont="1" applyBorder="1" applyAlignment="1">
      <alignment/>
    </xf>
    <xf numFmtId="0" fontId="89" fillId="0" borderId="22" xfId="0" applyFont="1" applyBorder="1" applyAlignment="1">
      <alignment/>
    </xf>
    <xf numFmtId="0" fontId="36" fillId="0" borderId="0" xfId="0" applyFont="1" applyBorder="1" applyAlignment="1">
      <alignment/>
    </xf>
    <xf numFmtId="0" fontId="35" fillId="0" borderId="0" xfId="0" applyFont="1" applyBorder="1" applyAlignment="1">
      <alignment/>
    </xf>
    <xf numFmtId="0" fontId="19" fillId="0" borderId="0" xfId="0" applyFont="1" applyAlignment="1">
      <alignment/>
    </xf>
    <xf numFmtId="0" fontId="41" fillId="0" borderId="0" xfId="0" applyFont="1" applyAlignment="1">
      <alignment/>
    </xf>
    <xf numFmtId="0" fontId="94" fillId="0" borderId="12" xfId="0" applyFont="1" applyBorder="1" applyAlignment="1">
      <alignment horizontal="center" vertical="center" wrapText="1"/>
    </xf>
    <xf numFmtId="0" fontId="35" fillId="0" borderId="18" xfId="0" applyFont="1" applyBorder="1" applyAlignment="1">
      <alignment horizontal="left" vertical="center" wrapText="1"/>
    </xf>
    <xf numFmtId="0" fontId="107" fillId="0" borderId="11" xfId="0" applyFont="1" applyBorder="1" applyAlignment="1">
      <alignment horizontal="center" vertical="center" wrapText="1"/>
    </xf>
    <xf numFmtId="0" fontId="94" fillId="0" borderId="11" xfId="0" applyFont="1" applyBorder="1" applyAlignment="1">
      <alignment horizontal="left" vertical="center" wrapText="1"/>
    </xf>
    <xf numFmtId="0" fontId="89" fillId="0" borderId="11" xfId="0" applyFont="1" applyBorder="1" applyAlignment="1">
      <alignment horizontal="left" vertical="center" wrapText="1"/>
    </xf>
    <xf numFmtId="0" fontId="89" fillId="0" borderId="10" xfId="0" applyFont="1" applyBorder="1" applyAlignment="1">
      <alignment horizontal="left" vertical="center" wrapText="1"/>
    </xf>
    <xf numFmtId="0" fontId="107" fillId="0" borderId="10" xfId="0" applyFont="1" applyBorder="1" applyAlignment="1">
      <alignment horizontal="center" vertical="center" wrapText="1"/>
    </xf>
    <xf numFmtId="0" fontId="94" fillId="0" borderId="14" xfId="0" applyFont="1" applyBorder="1" applyAlignment="1">
      <alignment horizontal="center" vertical="center" wrapText="1"/>
    </xf>
    <xf numFmtId="0" fontId="89" fillId="0" borderId="14" xfId="0" applyFont="1" applyBorder="1" applyAlignment="1">
      <alignment horizontal="left" vertical="center" wrapText="1"/>
    </xf>
    <xf numFmtId="0" fontId="94" fillId="0" borderId="14" xfId="0" applyFont="1" applyBorder="1" applyAlignment="1">
      <alignment horizontal="left" vertical="center" wrapText="1"/>
    </xf>
    <xf numFmtId="0" fontId="89" fillId="0" borderId="26" xfId="0" applyFont="1" applyBorder="1" applyAlignment="1">
      <alignment vertical="center"/>
    </xf>
    <xf numFmtId="0" fontId="89" fillId="0" borderId="11" xfId="0" applyFont="1" applyBorder="1" applyAlignment="1">
      <alignment vertical="center"/>
    </xf>
    <xf numFmtId="0" fontId="94" fillId="0" borderId="11" xfId="0" applyFont="1" applyBorder="1" applyAlignment="1">
      <alignment vertical="center" wrapText="1"/>
    </xf>
    <xf numFmtId="0" fontId="89" fillId="0" borderId="10" xfId="0" applyFont="1" applyBorder="1" applyAlignment="1">
      <alignment vertical="center"/>
    </xf>
    <xf numFmtId="0" fontId="107" fillId="0" borderId="14" xfId="0" applyFont="1" applyBorder="1" applyAlignment="1">
      <alignment horizontal="center" vertical="center" wrapText="1"/>
    </xf>
    <xf numFmtId="0" fontId="89" fillId="0" borderId="14" xfId="0" applyFont="1" applyBorder="1" applyAlignment="1">
      <alignment vertical="center"/>
    </xf>
    <xf numFmtId="0" fontId="94" fillId="0" borderId="14" xfId="0" applyFont="1" applyBorder="1" applyAlignment="1">
      <alignment vertical="center" wrapText="1"/>
    </xf>
    <xf numFmtId="0" fontId="89" fillId="0" borderId="12" xfId="0" applyFont="1" applyBorder="1" applyAlignment="1">
      <alignment vertical="center"/>
    </xf>
    <xf numFmtId="0" fontId="35" fillId="0" borderId="12" xfId="0" applyFont="1" applyBorder="1" applyAlignment="1">
      <alignment horizontal="justify" vertical="center" wrapText="1"/>
    </xf>
    <xf numFmtId="0" fontId="35" fillId="0" borderId="12" xfId="0" applyFont="1" applyBorder="1" applyAlignment="1">
      <alignment horizontal="left" vertical="center"/>
    </xf>
    <xf numFmtId="0" fontId="35" fillId="0" borderId="12" xfId="0" applyFont="1" applyFill="1" applyBorder="1" applyAlignment="1">
      <alignment horizontal="center" vertical="center" wrapText="1"/>
    </xf>
    <xf numFmtId="0" fontId="89" fillId="0" borderId="26" xfId="0" applyFont="1" applyBorder="1" applyAlignment="1">
      <alignment horizontal="center" vertical="center" wrapText="1"/>
    </xf>
    <xf numFmtId="0" fontId="95" fillId="0" borderId="26" xfId="0" applyFont="1" applyBorder="1" applyAlignment="1">
      <alignment horizontal="left" vertical="center" wrapText="1"/>
    </xf>
    <xf numFmtId="0" fontId="45" fillId="0" borderId="0" xfId="0" applyFont="1" applyAlignment="1">
      <alignment/>
    </xf>
    <xf numFmtId="0" fontId="45" fillId="0" borderId="10" xfId="0" applyFont="1" applyBorder="1" applyAlignment="1">
      <alignment horizontal="center" vertical="center" wrapText="1"/>
    </xf>
    <xf numFmtId="0" fontId="108" fillId="0" borderId="10" xfId="0" applyFont="1" applyBorder="1" applyAlignment="1">
      <alignment horizontal="center" vertical="center" wrapText="1"/>
    </xf>
    <xf numFmtId="0" fontId="109" fillId="0" borderId="12" xfId="0" applyFont="1" applyBorder="1" applyAlignment="1">
      <alignment horizontal="center" vertical="center" wrapText="1"/>
    </xf>
    <xf numFmtId="0" fontId="31" fillId="0" borderId="0" xfId="0" applyFont="1" applyBorder="1" applyAlignment="1">
      <alignment vertical="top" wrapText="1"/>
    </xf>
    <xf numFmtId="0" fontId="31" fillId="0" borderId="0" xfId="0" applyFont="1" applyBorder="1" applyAlignment="1">
      <alignment/>
    </xf>
    <xf numFmtId="0" fontId="45" fillId="0" borderId="0" xfId="0" applyFont="1" applyAlignment="1">
      <alignment vertical="top" wrapText="1"/>
    </xf>
    <xf numFmtId="0" fontId="0" fillId="0" borderId="0" xfId="0" applyFont="1" applyAlignment="1">
      <alignment vertical="top" wrapText="1"/>
    </xf>
    <xf numFmtId="0" fontId="14" fillId="0" borderId="0" xfId="0" applyFont="1" applyAlignment="1">
      <alignment horizontal="left" vertical="top" wrapText="1"/>
    </xf>
    <xf numFmtId="0" fontId="0" fillId="0" borderId="0" xfId="0" applyFont="1" applyAlignment="1">
      <alignment horizontal="left" vertical="top" wrapText="1"/>
    </xf>
    <xf numFmtId="0" fontId="23" fillId="0" borderId="0" xfId="0" applyFont="1" applyBorder="1" applyAlignment="1">
      <alignment horizontal="justify"/>
    </xf>
    <xf numFmtId="0" fontId="19" fillId="0" borderId="0" xfId="0" applyFont="1" applyAlignment="1">
      <alignment vertical="top" wrapText="1"/>
    </xf>
    <xf numFmtId="0" fontId="110" fillId="0" borderId="49" xfId="0" applyFont="1" applyFill="1" applyBorder="1" applyAlignment="1">
      <alignment horizontal="center" vertical="center" wrapText="1"/>
    </xf>
    <xf numFmtId="0" fontId="110" fillId="0" borderId="48" xfId="0" applyFont="1" applyFill="1" applyBorder="1" applyAlignment="1">
      <alignment horizontal="center" vertical="center" wrapText="1"/>
    </xf>
    <xf numFmtId="0" fontId="75" fillId="0" borderId="42" xfId="0" applyFont="1" applyFill="1" applyBorder="1" applyAlignment="1">
      <alignment horizontal="center" vertical="center"/>
    </xf>
    <xf numFmtId="0" fontId="75" fillId="0" borderId="43" xfId="0" applyFont="1" applyFill="1" applyBorder="1" applyAlignment="1">
      <alignment horizontal="center" vertical="center"/>
    </xf>
    <xf numFmtId="0" fontId="77" fillId="0" borderId="42" xfId="0" applyFont="1" applyFill="1" applyBorder="1" applyAlignment="1">
      <alignment horizontal="center" vertical="center" wrapText="1"/>
    </xf>
    <xf numFmtId="0" fontId="77" fillId="0" borderId="43" xfId="0" applyFont="1" applyFill="1" applyBorder="1" applyAlignment="1">
      <alignment horizontal="center" vertical="center" wrapText="1"/>
    </xf>
    <xf numFmtId="0" fontId="77" fillId="0" borderId="48" xfId="0" applyFont="1" applyFill="1" applyBorder="1" applyAlignment="1">
      <alignment horizontal="center" vertical="center" wrapText="1"/>
    </xf>
    <xf numFmtId="0" fontId="77" fillId="0" borderId="46" xfId="0" applyFont="1" applyFill="1" applyBorder="1" applyAlignment="1">
      <alignment horizontal="center" vertical="center" wrapText="1"/>
    </xf>
    <xf numFmtId="0" fontId="69" fillId="0" borderId="49" xfId="0" applyFont="1" applyFill="1" applyBorder="1" applyAlignment="1">
      <alignment horizontal="center" vertical="justify" wrapText="1"/>
    </xf>
    <xf numFmtId="0" fontId="69" fillId="0" borderId="50" xfId="0" applyFont="1" applyFill="1" applyBorder="1" applyAlignment="1">
      <alignment horizontal="center" vertical="center" wrapText="1"/>
    </xf>
    <xf numFmtId="0" fontId="69" fillId="0" borderId="49" xfId="0" applyFont="1" applyFill="1" applyBorder="1" applyAlignment="1">
      <alignment horizontal="center" vertical="center" wrapText="1"/>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0" xfId="0" applyFont="1" applyFill="1" applyBorder="1" applyAlignment="1">
      <alignment horizontal="center" vertical="center"/>
    </xf>
    <xf numFmtId="0" fontId="69" fillId="0" borderId="49" xfId="0" applyFont="1" applyFill="1" applyBorder="1" applyAlignment="1">
      <alignment horizontal="center"/>
    </xf>
    <xf numFmtId="0" fontId="69" fillId="0" borderId="50" xfId="0" applyFont="1" applyFill="1" applyBorder="1" applyAlignment="1">
      <alignment horizontal="center"/>
    </xf>
    <xf numFmtId="0" fontId="6" fillId="22" borderId="62" xfId="0" applyFont="1" applyFill="1" applyBorder="1" applyAlignment="1">
      <alignment horizontal="center" vertical="center"/>
    </xf>
    <xf numFmtId="0" fontId="6" fillId="22" borderId="58" xfId="0" applyFont="1" applyFill="1" applyBorder="1" applyAlignment="1">
      <alignment horizontal="center" vertical="center"/>
    </xf>
    <xf numFmtId="0" fontId="0" fillId="22" borderId="58" xfId="0" applyFill="1" applyBorder="1" applyAlignment="1">
      <alignment/>
    </xf>
    <xf numFmtId="0" fontId="6" fillId="22" borderId="57" xfId="0" applyFont="1" applyFill="1" applyBorder="1" applyAlignment="1">
      <alignment horizontal="center" vertical="center"/>
    </xf>
    <xf numFmtId="0" fontId="6" fillId="22" borderId="41" xfId="0" applyFont="1" applyFill="1" applyBorder="1" applyAlignment="1">
      <alignment horizontal="center" vertical="center"/>
    </xf>
    <xf numFmtId="0" fontId="0" fillId="22" borderId="41" xfId="0" applyFill="1" applyBorder="1" applyAlignment="1">
      <alignment/>
    </xf>
    <xf numFmtId="0" fontId="6" fillId="22" borderId="63" xfId="0" applyFont="1" applyFill="1" applyBorder="1" applyAlignment="1">
      <alignment/>
    </xf>
    <xf numFmtId="0" fontId="9" fillId="22" borderId="58" xfId="0" applyFont="1" applyFill="1" applyBorder="1" applyAlignment="1">
      <alignment/>
    </xf>
    <xf numFmtId="0" fontId="6" fillId="22" borderId="58" xfId="0" applyFont="1" applyFill="1" applyBorder="1" applyAlignment="1">
      <alignment/>
    </xf>
    <xf numFmtId="0" fontId="6" fillId="22" borderId="64" xfId="0" applyFont="1" applyFill="1" applyBorder="1" applyAlignment="1">
      <alignment/>
    </xf>
    <xf numFmtId="0" fontId="9" fillId="22" borderId="65" xfId="0" applyFont="1" applyFill="1" applyBorder="1" applyAlignment="1">
      <alignment/>
    </xf>
    <xf numFmtId="0" fontId="6" fillId="22" borderId="65" xfId="0" applyFont="1" applyFill="1" applyBorder="1" applyAlignment="1">
      <alignment/>
    </xf>
    <xf numFmtId="0" fontId="6" fillId="22" borderId="66" xfId="0" applyFont="1" applyFill="1" applyBorder="1" applyAlignment="1">
      <alignment/>
    </xf>
    <xf numFmtId="0" fontId="73" fillId="22" borderId="58" xfId="0" applyFont="1" applyFill="1" applyBorder="1" applyAlignment="1">
      <alignment vertical="center" textRotation="180"/>
    </xf>
    <xf numFmtId="0" fontId="6" fillId="22" borderId="41" xfId="0" applyFont="1" applyFill="1" applyBorder="1" applyAlignment="1">
      <alignment vertical="top" wrapText="1"/>
    </xf>
    <xf numFmtId="0" fontId="6" fillId="22" borderId="40" xfId="0" applyFont="1" applyFill="1" applyBorder="1" applyAlignment="1">
      <alignment/>
    </xf>
    <xf numFmtId="0" fontId="6" fillId="22" borderId="41" xfId="0" applyFont="1" applyFill="1" applyBorder="1" applyAlignment="1">
      <alignment/>
    </xf>
    <xf numFmtId="0" fontId="6" fillId="22" borderId="67" xfId="0" applyFont="1" applyFill="1" applyBorder="1" applyAlignment="1">
      <alignment/>
    </xf>
    <xf numFmtId="0" fontId="9" fillId="22" borderId="63" xfId="0" applyFont="1" applyFill="1" applyBorder="1" applyAlignment="1">
      <alignment horizontal="center" vertical="center"/>
    </xf>
    <xf numFmtId="0" fontId="9" fillId="22" borderId="58" xfId="0" applyFont="1" applyFill="1" applyBorder="1" applyAlignment="1">
      <alignment horizontal="center" vertical="center"/>
    </xf>
    <xf numFmtId="0" fontId="6" fillId="22" borderId="58" xfId="0" applyFont="1" applyFill="1" applyBorder="1" applyAlignment="1">
      <alignment horizontal="center" vertical="center" wrapText="1"/>
    </xf>
    <xf numFmtId="0" fontId="9" fillId="22" borderId="63" xfId="0" applyFont="1" applyFill="1" applyBorder="1" applyAlignment="1">
      <alignment/>
    </xf>
    <xf numFmtId="0" fontId="6" fillId="22" borderId="68" xfId="0" applyFont="1" applyFill="1" applyBorder="1" applyAlignment="1">
      <alignment horizontal="center" vertical="center" wrapText="1"/>
    </xf>
    <xf numFmtId="0" fontId="6" fillId="22" borderId="58" xfId="0" applyFont="1" applyFill="1" applyBorder="1" applyAlignment="1">
      <alignment/>
    </xf>
    <xf numFmtId="0" fontId="6" fillId="22" borderId="63" xfId="0" applyFont="1" applyFill="1" applyBorder="1" applyAlignment="1">
      <alignment/>
    </xf>
    <xf numFmtId="0" fontId="6" fillId="22" borderId="68" xfId="0" applyFont="1" applyFill="1" applyBorder="1" applyAlignment="1">
      <alignment/>
    </xf>
    <xf numFmtId="0" fontId="73" fillId="22" borderId="59" xfId="0" applyFont="1" applyFill="1" applyBorder="1" applyAlignment="1">
      <alignment vertical="center" textRotation="180"/>
    </xf>
    <xf numFmtId="0" fontId="9" fillId="22" borderId="40" xfId="0" applyFont="1" applyFill="1" applyBorder="1" applyAlignment="1">
      <alignment horizontal="center" vertical="center"/>
    </xf>
    <xf numFmtId="0" fontId="9" fillId="22" borderId="41" xfId="0" applyFont="1" applyFill="1" applyBorder="1" applyAlignment="1">
      <alignment horizontal="center" vertical="center"/>
    </xf>
    <xf numFmtId="0" fontId="9" fillId="22" borderId="40" xfId="0" applyFont="1" applyFill="1" applyBorder="1" applyAlignment="1">
      <alignment/>
    </xf>
    <xf numFmtId="0" fontId="6" fillId="22" borderId="67" xfId="0" applyFont="1" applyFill="1" applyBorder="1" applyAlignment="1">
      <alignment horizontal="center" vertical="center" wrapText="1"/>
    </xf>
    <xf numFmtId="0" fontId="73" fillId="22" borderId="60" xfId="0" applyFont="1" applyFill="1" applyBorder="1" applyAlignment="1">
      <alignment vertical="center" textRotation="180"/>
    </xf>
    <xf numFmtId="0" fontId="69" fillId="0" borderId="55" xfId="0" applyFont="1" applyFill="1" applyBorder="1" applyAlignment="1">
      <alignment horizontal="center" vertical="center" wrapText="1"/>
    </xf>
    <xf numFmtId="0" fontId="113" fillId="5" borderId="48" xfId="0" applyFont="1" applyFill="1" applyBorder="1" applyAlignment="1">
      <alignment vertical="center"/>
    </xf>
    <xf numFmtId="0" fontId="113" fillId="5" borderId="42" xfId="0" applyFont="1" applyFill="1" applyBorder="1" applyAlignment="1">
      <alignment vertical="center"/>
    </xf>
    <xf numFmtId="0" fontId="111" fillId="26" borderId="44" xfId="0" applyFont="1" applyFill="1" applyBorder="1" applyAlignment="1">
      <alignment vertical="center"/>
    </xf>
    <xf numFmtId="0" fontId="113" fillId="5" borderId="46" xfId="0" applyFont="1" applyFill="1" applyBorder="1" applyAlignment="1">
      <alignment vertical="center"/>
    </xf>
    <xf numFmtId="0" fontId="113" fillId="5" borderId="43" xfId="0" applyFont="1" applyFill="1" applyBorder="1" applyAlignment="1">
      <alignment vertical="center"/>
    </xf>
    <xf numFmtId="0" fontId="111" fillId="26" borderId="45" xfId="0" applyFont="1" applyFill="1" applyBorder="1" applyAlignment="1">
      <alignment vertical="center"/>
    </xf>
    <xf numFmtId="0" fontId="102" fillId="27" borderId="49" xfId="0" applyFont="1" applyFill="1" applyBorder="1" applyAlignment="1">
      <alignment horizontal="center"/>
    </xf>
    <xf numFmtId="0" fontId="115" fillId="0" borderId="62" xfId="0" applyFont="1" applyFill="1" applyBorder="1" applyAlignment="1">
      <alignment horizontal="center"/>
    </xf>
    <xf numFmtId="0" fontId="122" fillId="0" borderId="49" xfId="0" applyFont="1" applyFill="1" applyBorder="1" applyAlignment="1">
      <alignment horizontal="center" vertical="center" wrapText="1"/>
    </xf>
    <xf numFmtId="0" fontId="122" fillId="0" borderId="50" xfId="0" applyFont="1" applyFill="1" applyBorder="1" applyAlignment="1">
      <alignment horizontal="center" vertical="center" wrapText="1"/>
    </xf>
    <xf numFmtId="0" fontId="0" fillId="22" borderId="56" xfId="0" applyFill="1" applyBorder="1" applyAlignment="1">
      <alignment/>
    </xf>
    <xf numFmtId="0" fontId="0" fillId="22" borderId="57" xfId="0" applyFill="1" applyBorder="1" applyAlignment="1">
      <alignment/>
    </xf>
    <xf numFmtId="0" fontId="83" fillId="0" borderId="42" xfId="0" applyFont="1" applyFill="1" applyBorder="1" applyAlignment="1">
      <alignment vertical="center" textRotation="180" wrapText="1"/>
    </xf>
    <xf numFmtId="0" fontId="83" fillId="0" borderId="0" xfId="0" applyFont="1" applyFill="1" applyBorder="1" applyAlignment="1">
      <alignment vertical="center" textRotation="180" wrapText="1"/>
    </xf>
    <xf numFmtId="0" fontId="73" fillId="0" borderId="43" xfId="0" applyFont="1" applyFill="1" applyBorder="1" applyAlignment="1">
      <alignment vertical="center" textRotation="180"/>
    </xf>
    <xf numFmtId="0" fontId="9" fillId="22" borderId="31" xfId="0" applyFont="1" applyFill="1" applyBorder="1" applyAlignment="1">
      <alignment/>
    </xf>
    <xf numFmtId="0" fontId="73" fillId="22" borderId="62" xfId="0" applyFont="1" applyFill="1" applyBorder="1" applyAlignment="1">
      <alignment vertical="center" textRotation="180"/>
    </xf>
    <xf numFmtId="0" fontId="73" fillId="22" borderId="56" xfId="0" applyFont="1" applyFill="1" applyBorder="1" applyAlignment="1">
      <alignment vertical="center" textRotation="180"/>
    </xf>
    <xf numFmtId="0" fontId="73" fillId="22" borderId="57" xfId="0" applyFont="1" applyFill="1" applyBorder="1" applyAlignment="1">
      <alignment vertical="center" textRotation="180"/>
    </xf>
    <xf numFmtId="0" fontId="0" fillId="0" borderId="0" xfId="0" applyFill="1" applyBorder="1" applyAlignment="1">
      <alignment/>
    </xf>
    <xf numFmtId="0" fontId="83" fillId="0" borderId="43" xfId="0" applyFont="1" applyFill="1" applyBorder="1" applyAlignment="1">
      <alignment vertical="center" textRotation="180" wrapText="1"/>
    </xf>
    <xf numFmtId="0" fontId="73" fillId="0" borderId="49" xfId="0" applyFont="1" applyFill="1" applyBorder="1" applyAlignment="1">
      <alignment vertical="center" textRotation="180"/>
    </xf>
    <xf numFmtId="0" fontId="73" fillId="0" borderId="50" xfId="0" applyFont="1" applyFill="1" applyBorder="1" applyAlignment="1">
      <alignment vertical="center" textRotation="180"/>
    </xf>
    <xf numFmtId="0" fontId="110" fillId="0" borderId="55" xfId="0" applyFont="1" applyFill="1" applyBorder="1" applyAlignment="1">
      <alignment horizontal="center" vertical="center" wrapText="1"/>
    </xf>
    <xf numFmtId="0" fontId="118" fillId="0" borderId="0" xfId="0" applyFont="1" applyAlignment="1">
      <alignment/>
    </xf>
    <xf numFmtId="0" fontId="73" fillId="0" borderId="51" xfId="0" applyFont="1" applyFill="1" applyBorder="1" applyAlignment="1">
      <alignment vertical="center" textRotation="180"/>
    </xf>
    <xf numFmtId="0" fontId="9" fillId="0" borderId="0" xfId="0" applyFont="1" applyFill="1" applyBorder="1" applyAlignment="1">
      <alignment vertical="center"/>
    </xf>
    <xf numFmtId="0" fontId="6" fillId="0" borderId="0" xfId="0" applyFont="1" applyFill="1" applyBorder="1" applyAlignment="1">
      <alignment vertical="center" wrapText="1"/>
    </xf>
    <xf numFmtId="0" fontId="82" fillId="0" borderId="55" xfId="0" applyFont="1" applyFill="1" applyBorder="1" applyAlignment="1">
      <alignment vertical="center"/>
    </xf>
    <xf numFmtId="0" fontId="9" fillId="0" borderId="47" xfId="0" applyFont="1" applyFill="1" applyBorder="1" applyAlignment="1">
      <alignment/>
    </xf>
    <xf numFmtId="0" fontId="76" fillId="0" borderId="0" xfId="0" applyFont="1" applyFill="1" applyBorder="1" applyAlignment="1">
      <alignment vertical="center" wrapText="1"/>
    </xf>
    <xf numFmtId="0" fontId="85" fillId="0" borderId="0" xfId="0" applyFont="1" applyFill="1" applyBorder="1" applyAlignment="1">
      <alignment horizontal="center" vertical="center" wrapText="1"/>
    </xf>
    <xf numFmtId="0" fontId="120" fillId="0" borderId="0" xfId="0" applyFont="1" applyFill="1" applyBorder="1" applyAlignment="1">
      <alignment horizontal="center" vertical="center"/>
    </xf>
    <xf numFmtId="0" fontId="82" fillId="0" borderId="69" xfId="0" applyFont="1" applyFill="1" applyBorder="1" applyAlignment="1">
      <alignment vertical="center"/>
    </xf>
    <xf numFmtId="0" fontId="120" fillId="0" borderId="42" xfId="0" applyFont="1" applyFill="1" applyBorder="1" applyAlignment="1">
      <alignment horizontal="center" vertical="center"/>
    </xf>
    <xf numFmtId="0" fontId="120" fillId="0" borderId="43" xfId="0" applyFont="1" applyFill="1" applyBorder="1" applyAlignment="1">
      <alignment horizontal="center" vertical="center"/>
    </xf>
    <xf numFmtId="0" fontId="110" fillId="0" borderId="50" xfId="0" applyFont="1" applyFill="1" applyBorder="1" applyAlignment="1">
      <alignment horizontal="center" vertical="center" wrapText="1"/>
    </xf>
    <xf numFmtId="0" fontId="9" fillId="0" borderId="45" xfId="0" applyFont="1" applyFill="1" applyBorder="1" applyAlignment="1">
      <alignment/>
    </xf>
    <xf numFmtId="0" fontId="20" fillId="0" borderId="48"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103" fillId="0" borderId="24" xfId="0" applyFont="1" applyFill="1" applyBorder="1" applyAlignment="1">
      <alignment horizontal="center" vertical="center" wrapText="1"/>
    </xf>
    <xf numFmtId="0" fontId="75" fillId="0" borderId="42" xfId="0" applyFont="1" applyFill="1" applyBorder="1" applyAlignment="1">
      <alignment/>
    </xf>
    <xf numFmtId="0" fontId="45" fillId="0" borderId="51" xfId="0" applyFont="1" applyFill="1" applyBorder="1" applyAlignment="1">
      <alignment vertical="center"/>
    </xf>
    <xf numFmtId="0" fontId="21" fillId="0" borderId="0" xfId="0" applyFont="1" applyFill="1" applyAlignment="1">
      <alignment/>
    </xf>
    <xf numFmtId="0" fontId="103" fillId="0" borderId="12" xfId="0" applyFont="1" applyBorder="1" applyAlignment="1">
      <alignment horizontal="justify" vertical="center" wrapText="1"/>
    </xf>
    <xf numFmtId="0" fontId="84" fillId="0" borderId="0" xfId="0" applyFont="1" applyFill="1" applyBorder="1" applyAlignment="1">
      <alignment horizontal="center" vertical="center" textRotation="180"/>
    </xf>
    <xf numFmtId="0" fontId="0" fillId="0" borderId="47" xfId="0" applyBorder="1" applyAlignment="1">
      <alignment/>
    </xf>
    <xf numFmtId="0" fontId="114" fillId="0" borderId="0" xfId="0" applyFont="1" applyFill="1" applyBorder="1" applyAlignment="1">
      <alignment vertical="center" wrapText="1"/>
    </xf>
    <xf numFmtId="0" fontId="114" fillId="0" borderId="43" xfId="0" applyFont="1" applyFill="1" applyBorder="1" applyAlignment="1">
      <alignment vertical="center" wrapText="1"/>
    </xf>
    <xf numFmtId="0" fontId="31" fillId="0" borderId="12" xfId="0" applyFont="1" applyBorder="1" applyAlignment="1">
      <alignment horizontal="justify" vertical="center"/>
    </xf>
    <xf numFmtId="0" fontId="43" fillId="0" borderId="12" xfId="0" applyFont="1" applyBorder="1" applyAlignment="1">
      <alignment horizontal="center" vertical="center"/>
    </xf>
    <xf numFmtId="0" fontId="21" fillId="0" borderId="0" xfId="0" applyFont="1" applyAlignment="1">
      <alignment/>
    </xf>
    <xf numFmtId="0" fontId="21" fillId="0" borderId="0" xfId="0" applyFont="1" applyAlignment="1">
      <alignment horizontal="left" vertical="center" wrapText="1"/>
    </xf>
    <xf numFmtId="0" fontId="125" fillId="0" borderId="0" xfId="0" applyFont="1" applyAlignment="1">
      <alignment/>
    </xf>
    <xf numFmtId="0" fontId="126" fillId="0" borderId="0" xfId="0" applyFont="1" applyAlignment="1">
      <alignment horizontal="center"/>
    </xf>
    <xf numFmtId="0" fontId="127" fillId="0" borderId="0" xfId="0" applyFont="1" applyAlignment="1">
      <alignment horizontal="center"/>
    </xf>
    <xf numFmtId="0" fontId="127" fillId="0" borderId="0" xfId="0" applyFont="1" applyBorder="1" applyAlignment="1">
      <alignment horizontal="justify"/>
    </xf>
    <xf numFmtId="0" fontId="127" fillId="0" borderId="0" xfId="0" applyFont="1" applyBorder="1" applyAlignment="1">
      <alignment horizontal="center" vertical="top" wrapText="1"/>
    </xf>
    <xf numFmtId="0" fontId="128" fillId="0" borderId="0" xfId="0" applyFont="1" applyAlignment="1">
      <alignment/>
    </xf>
    <xf numFmtId="0" fontId="123" fillId="0" borderId="42" xfId="0" applyFont="1" applyFill="1" applyBorder="1" applyAlignment="1">
      <alignment vertical="center" wrapText="1"/>
    </xf>
    <xf numFmtId="0" fontId="123" fillId="0" borderId="43" xfId="0" applyFont="1" applyFill="1" applyBorder="1" applyAlignment="1">
      <alignment vertical="center" wrapText="1"/>
    </xf>
    <xf numFmtId="0" fontId="112" fillId="0" borderId="42" xfId="0" applyFont="1" applyFill="1" applyBorder="1" applyAlignment="1">
      <alignment vertical="center" wrapText="1"/>
    </xf>
    <xf numFmtId="0" fontId="121" fillId="0" borderId="42" xfId="0" applyFont="1" applyFill="1" applyBorder="1" applyAlignment="1">
      <alignment vertical="center" wrapText="1"/>
    </xf>
    <xf numFmtId="0" fontId="117" fillId="0" borderId="42" xfId="0" applyFont="1" applyFill="1" applyBorder="1" applyAlignment="1">
      <alignment vertical="center" wrapText="1"/>
    </xf>
    <xf numFmtId="0" fontId="112" fillId="0" borderId="46" xfId="0" applyFont="1" applyFill="1" applyBorder="1" applyAlignment="1">
      <alignment vertical="center" wrapText="1"/>
    </xf>
    <xf numFmtId="0" fontId="112" fillId="0" borderId="43" xfId="0" applyFont="1" applyFill="1" applyBorder="1" applyAlignment="1">
      <alignment vertical="center" wrapText="1"/>
    </xf>
    <xf numFmtId="0" fontId="121" fillId="0" borderId="43" xfId="0" applyFont="1" applyFill="1" applyBorder="1" applyAlignment="1">
      <alignment vertical="center" wrapText="1"/>
    </xf>
    <xf numFmtId="0" fontId="117" fillId="0" borderId="43" xfId="0" applyFont="1" applyFill="1" applyBorder="1" applyAlignment="1">
      <alignment vertical="center" wrapText="1"/>
    </xf>
    <xf numFmtId="0" fontId="0" fillId="0" borderId="48" xfId="0" applyFill="1" applyBorder="1" applyAlignment="1">
      <alignment/>
    </xf>
    <xf numFmtId="0" fontId="85" fillId="0" borderId="42" xfId="0" applyFont="1" applyFill="1" applyBorder="1" applyAlignment="1">
      <alignment vertical="center" wrapText="1"/>
    </xf>
    <xf numFmtId="0" fontId="85" fillId="0" borderId="43" xfId="0" applyFont="1" applyFill="1" applyBorder="1" applyAlignment="1">
      <alignment vertical="center" wrapText="1"/>
    </xf>
    <xf numFmtId="0" fontId="112" fillId="0" borderId="42" xfId="0" applyFont="1" applyFill="1" applyBorder="1" applyAlignment="1">
      <alignment/>
    </xf>
    <xf numFmtId="0" fontId="113" fillId="0" borderId="42" xfId="0" applyFont="1" applyFill="1" applyBorder="1" applyAlignment="1">
      <alignment wrapText="1"/>
    </xf>
    <xf numFmtId="0" fontId="81" fillId="0" borderId="42" xfId="0" applyFont="1" applyFill="1" applyBorder="1" applyAlignment="1">
      <alignment horizontal="center"/>
    </xf>
    <xf numFmtId="0" fontId="112" fillId="0" borderId="43" xfId="0" applyFont="1" applyFill="1" applyBorder="1" applyAlignment="1">
      <alignment/>
    </xf>
    <xf numFmtId="0" fontId="113" fillId="0" borderId="43" xfId="0" applyFont="1" applyFill="1" applyBorder="1" applyAlignment="1">
      <alignment wrapText="1"/>
    </xf>
    <xf numFmtId="0" fontId="81" fillId="0" borderId="43" xfId="0" applyFont="1" applyFill="1" applyBorder="1" applyAlignment="1">
      <alignment horizontal="center"/>
    </xf>
    <xf numFmtId="0" fontId="35" fillId="0" borderId="11" xfId="0" applyFont="1" applyBorder="1" applyAlignment="1">
      <alignment horizontal="center" wrapText="1"/>
    </xf>
    <xf numFmtId="0" fontId="35" fillId="0" borderId="10" xfId="0" applyFont="1" applyBorder="1" applyAlignment="1">
      <alignment wrapText="1"/>
    </xf>
    <xf numFmtId="0" fontId="35" fillId="0" borderId="10" xfId="0" applyFont="1" applyBorder="1" applyAlignment="1">
      <alignment horizontal="left" wrapText="1"/>
    </xf>
    <xf numFmtId="0" fontId="35" fillId="0" borderId="10" xfId="0" applyFont="1" applyBorder="1" applyAlignment="1">
      <alignment horizontal="center"/>
    </xf>
    <xf numFmtId="0" fontId="35" fillId="0" borderId="16" xfId="0" applyFont="1" applyBorder="1" applyAlignment="1">
      <alignment wrapText="1"/>
    </xf>
    <xf numFmtId="0" fontId="35" fillId="0" borderId="16" xfId="0" applyFont="1" applyBorder="1" applyAlignment="1">
      <alignment horizontal="center" wrapText="1"/>
    </xf>
    <xf numFmtId="0" fontId="87" fillId="0" borderId="12" xfId="0" applyFont="1" applyBorder="1" applyAlignment="1">
      <alignment wrapText="1"/>
    </xf>
    <xf numFmtId="0" fontId="87" fillId="0" borderId="17" xfId="0" applyFont="1" applyBorder="1" applyAlignment="1">
      <alignment wrapText="1"/>
    </xf>
    <xf numFmtId="0" fontId="87" fillId="0" borderId="17" xfId="0" applyFont="1" applyBorder="1" applyAlignment="1">
      <alignment/>
    </xf>
    <xf numFmtId="0" fontId="87" fillId="0" borderId="12" xfId="0" applyFont="1" applyBorder="1" applyAlignment="1">
      <alignment horizontal="center" wrapText="1"/>
    </xf>
    <xf numFmtId="0" fontId="35" fillId="0" borderId="11" xfId="0" applyFont="1" applyBorder="1" applyAlignment="1">
      <alignment wrapText="1"/>
    </xf>
    <xf numFmtId="0" fontId="35" fillId="0" borderId="11" xfId="0" applyFont="1" applyBorder="1" applyAlignment="1">
      <alignment horizontal="left" wrapText="1"/>
    </xf>
    <xf numFmtId="0" fontId="35" fillId="0" borderId="10" xfId="0" applyFont="1" applyBorder="1" applyAlignment="1">
      <alignment/>
    </xf>
    <xf numFmtId="0" fontId="35" fillId="0" borderId="24" xfId="0" applyFont="1" applyBorder="1" applyAlignment="1">
      <alignment wrapText="1"/>
    </xf>
    <xf numFmtId="0" fontId="35" fillId="0" borderId="24" xfId="0" applyFont="1" applyBorder="1" applyAlignment="1">
      <alignment horizontal="center"/>
    </xf>
    <xf numFmtId="0" fontId="35" fillId="0" borderId="14" xfId="0" applyFont="1" applyFill="1" applyBorder="1" applyAlignment="1">
      <alignment horizontal="center" wrapText="1"/>
    </xf>
    <xf numFmtId="0" fontId="35" fillId="0" borderId="18" xfId="0" applyFont="1" applyBorder="1" applyAlignment="1">
      <alignment wrapText="1"/>
    </xf>
    <xf numFmtId="0" fontId="103" fillId="0" borderId="28" xfId="0" applyFont="1" applyBorder="1" applyAlignment="1">
      <alignment vertical="center"/>
    </xf>
    <xf numFmtId="0" fontId="129" fillId="0" borderId="17" xfId="0" applyFont="1" applyBorder="1" applyAlignment="1">
      <alignment vertical="center"/>
    </xf>
    <xf numFmtId="0" fontId="103" fillId="0" borderId="12" xfId="0" applyFont="1" applyBorder="1" applyAlignment="1">
      <alignment horizontal="center" vertical="center"/>
    </xf>
    <xf numFmtId="0" fontId="130" fillId="0" borderId="12" xfId="0" applyFont="1" applyBorder="1" applyAlignment="1">
      <alignment horizontal="center" vertical="center"/>
    </xf>
    <xf numFmtId="0" fontId="21" fillId="0" borderId="0" xfId="0" applyFont="1" applyAlignment="1">
      <alignment horizontal="left" vertical="center"/>
    </xf>
    <xf numFmtId="0" fontId="111" fillId="28" borderId="47" xfId="0" applyFont="1" applyFill="1" applyBorder="1" applyAlignment="1">
      <alignment horizontal="center" vertical="center"/>
    </xf>
    <xf numFmtId="0" fontId="111" fillId="28" borderId="0" xfId="0" applyFont="1" applyFill="1" applyBorder="1" applyAlignment="1">
      <alignment horizontal="center" vertical="center"/>
    </xf>
    <xf numFmtId="0" fontId="111" fillId="28" borderId="69" xfId="0" applyFont="1" applyFill="1" applyBorder="1" applyAlignment="1">
      <alignment horizontal="center" vertical="center"/>
    </xf>
    <xf numFmtId="0" fontId="74" fillId="17" borderId="49" xfId="0" applyFont="1" applyFill="1" applyBorder="1" applyAlignment="1">
      <alignment horizontal="center" vertical="center" wrapText="1"/>
    </xf>
    <xf numFmtId="0" fontId="74" fillId="17" borderId="55" xfId="0" applyFont="1" applyFill="1" applyBorder="1" applyAlignment="1">
      <alignment horizontal="center" vertical="center" wrapText="1"/>
    </xf>
    <xf numFmtId="0" fontId="74" fillId="17" borderId="50" xfId="0" applyFont="1" applyFill="1" applyBorder="1" applyAlignment="1">
      <alignment horizontal="center" vertical="center" wrapText="1"/>
    </xf>
    <xf numFmtId="0" fontId="64" fillId="0" borderId="43" xfId="0" applyFont="1" applyFill="1" applyBorder="1" applyAlignment="1">
      <alignment horizontal="center"/>
    </xf>
    <xf numFmtId="0" fontId="65" fillId="27" borderId="70" xfId="0" applyFont="1" applyFill="1" applyBorder="1" applyAlignment="1">
      <alignment horizontal="center"/>
    </xf>
    <xf numFmtId="0" fontId="65" fillId="27" borderId="51" xfId="0" applyFont="1" applyFill="1" applyBorder="1" applyAlignment="1">
      <alignment horizontal="center"/>
    </xf>
    <xf numFmtId="0" fontId="65" fillId="27" borderId="71" xfId="0" applyFont="1" applyFill="1" applyBorder="1" applyAlignment="1">
      <alignment horizontal="center"/>
    </xf>
    <xf numFmtId="0" fontId="65" fillId="27" borderId="72" xfId="0" applyFont="1" applyFill="1" applyBorder="1" applyAlignment="1">
      <alignment horizontal="center"/>
    </xf>
    <xf numFmtId="0" fontId="65" fillId="27" borderId="73" xfId="0" applyFont="1" applyFill="1" applyBorder="1" applyAlignment="1">
      <alignment horizontal="center"/>
    </xf>
    <xf numFmtId="0" fontId="64" fillId="0" borderId="73" xfId="0" applyFont="1" applyFill="1" applyBorder="1" applyAlignment="1">
      <alignment vertical="center" textRotation="180"/>
    </xf>
    <xf numFmtId="0" fontId="64" fillId="0" borderId="51" xfId="0" applyFont="1" applyFill="1" applyBorder="1" applyAlignment="1">
      <alignment vertical="center" textRotation="180"/>
    </xf>
    <xf numFmtId="0" fontId="64" fillId="0" borderId="71" xfId="0" applyFont="1" applyFill="1" applyBorder="1" applyAlignment="1">
      <alignment vertical="center" textRotation="180"/>
    </xf>
    <xf numFmtId="0" fontId="81" fillId="0" borderId="43" xfId="0" applyFont="1" applyFill="1" applyBorder="1" applyAlignment="1">
      <alignment vertical="center" wrapText="1"/>
    </xf>
    <xf numFmtId="0" fontId="113" fillId="26" borderId="44" xfId="0" applyFont="1" applyFill="1" applyBorder="1" applyAlignment="1">
      <alignment vertical="center" wrapText="1"/>
    </xf>
    <xf numFmtId="0" fontId="113" fillId="26" borderId="45" xfId="0" applyFont="1" applyFill="1" applyBorder="1" applyAlignment="1">
      <alignment vertical="center" wrapText="1"/>
    </xf>
    <xf numFmtId="0" fontId="113" fillId="26" borderId="49" xfId="0" applyFont="1" applyFill="1" applyBorder="1" applyAlignment="1">
      <alignment vertical="center" wrapText="1"/>
    </xf>
    <xf numFmtId="0" fontId="113" fillId="26" borderId="50" xfId="0" applyFont="1" applyFill="1" applyBorder="1" applyAlignment="1">
      <alignment vertical="center" wrapText="1"/>
    </xf>
    <xf numFmtId="0" fontId="113" fillId="17" borderId="74" xfId="0" applyFont="1" applyFill="1" applyBorder="1" applyAlignment="1">
      <alignment horizontal="center" vertical="center" wrapText="1"/>
    </xf>
    <xf numFmtId="0" fontId="112" fillId="10" borderId="42" xfId="0" applyFont="1" applyFill="1" applyBorder="1" applyAlignment="1">
      <alignment horizontal="center" vertical="center" wrapText="1"/>
    </xf>
    <xf numFmtId="0" fontId="112" fillId="10" borderId="43" xfId="0" applyFont="1" applyFill="1" applyBorder="1" applyAlignment="1">
      <alignment horizontal="center" vertical="center" wrapText="1"/>
    </xf>
    <xf numFmtId="0" fontId="113" fillId="5" borderId="48" xfId="0" applyFont="1" applyFill="1" applyBorder="1" applyAlignment="1">
      <alignment horizontal="center" vertical="center" wrapText="1"/>
    </xf>
    <xf numFmtId="0" fontId="113" fillId="5" borderId="42" xfId="0" applyFont="1" applyFill="1" applyBorder="1" applyAlignment="1">
      <alignment horizontal="center" vertical="center" wrapText="1"/>
    </xf>
    <xf numFmtId="0" fontId="113" fillId="5" borderId="46" xfId="0" applyFont="1" applyFill="1" applyBorder="1" applyAlignment="1">
      <alignment horizontal="center" vertical="center" wrapText="1"/>
    </xf>
    <xf numFmtId="0" fontId="113" fillId="5" borderId="43" xfId="0" applyFont="1" applyFill="1" applyBorder="1" applyAlignment="1">
      <alignment horizontal="center" vertical="center" wrapText="1"/>
    </xf>
    <xf numFmtId="0" fontId="111" fillId="28" borderId="48" xfId="0" applyFont="1" applyFill="1" applyBorder="1" applyAlignment="1">
      <alignment horizontal="center" vertical="center"/>
    </xf>
    <xf numFmtId="0" fontId="111" fillId="28" borderId="42" xfId="0" applyFont="1" applyFill="1" applyBorder="1" applyAlignment="1">
      <alignment horizontal="center" vertical="center"/>
    </xf>
    <xf numFmtId="0" fontId="111" fillId="28" borderId="44" xfId="0" applyFont="1" applyFill="1" applyBorder="1" applyAlignment="1">
      <alignment horizontal="center" vertical="center"/>
    </xf>
    <xf numFmtId="0" fontId="113" fillId="26" borderId="48" xfId="0" applyFont="1" applyFill="1" applyBorder="1" applyAlignment="1">
      <alignment horizontal="center" vertical="center" wrapText="1"/>
    </xf>
    <xf numFmtId="0" fontId="0" fillId="0" borderId="42" xfId="0" applyBorder="1" applyAlignment="1">
      <alignment/>
    </xf>
    <xf numFmtId="0" fontId="0" fillId="0" borderId="44" xfId="0" applyBorder="1" applyAlignment="1">
      <alignment/>
    </xf>
    <xf numFmtId="0" fontId="0" fillId="0" borderId="46" xfId="0" applyBorder="1" applyAlignment="1">
      <alignment/>
    </xf>
    <xf numFmtId="0" fontId="0" fillId="0" borderId="43" xfId="0" applyBorder="1" applyAlignment="1">
      <alignment/>
    </xf>
    <xf numFmtId="0" fontId="0" fillId="0" borderId="45" xfId="0" applyBorder="1" applyAlignment="1">
      <alignment/>
    </xf>
    <xf numFmtId="0" fontId="112" fillId="10" borderId="48" xfId="0" applyFont="1" applyFill="1" applyBorder="1" applyAlignment="1">
      <alignment horizontal="center"/>
    </xf>
    <xf numFmtId="0" fontId="112" fillId="10" borderId="42" xfId="0" applyFont="1" applyFill="1" applyBorder="1" applyAlignment="1">
      <alignment horizontal="center"/>
    </xf>
    <xf numFmtId="0" fontId="112" fillId="10" borderId="44" xfId="0" applyFont="1" applyFill="1" applyBorder="1" applyAlignment="1">
      <alignment horizontal="center"/>
    </xf>
    <xf numFmtId="0" fontId="112" fillId="10" borderId="46" xfId="0" applyFont="1" applyFill="1" applyBorder="1" applyAlignment="1">
      <alignment horizontal="center"/>
    </xf>
    <xf numFmtId="0" fontId="112" fillId="10" borderId="43" xfId="0" applyFont="1" applyFill="1" applyBorder="1" applyAlignment="1">
      <alignment horizontal="center"/>
    </xf>
    <xf numFmtId="0" fontId="112" fillId="10" borderId="45" xfId="0" applyFont="1" applyFill="1" applyBorder="1" applyAlignment="1">
      <alignment horizontal="center"/>
    </xf>
    <xf numFmtId="0" fontId="113" fillId="17" borderId="49" xfId="0" applyFont="1" applyFill="1" applyBorder="1" applyAlignment="1">
      <alignment horizontal="center" vertical="center" wrapText="1"/>
    </xf>
    <xf numFmtId="0" fontId="113" fillId="5" borderId="48" xfId="0" applyFont="1" applyFill="1" applyBorder="1" applyAlignment="1">
      <alignment horizontal="center" vertical="center"/>
    </xf>
    <xf numFmtId="0" fontId="112" fillId="10" borderId="48" xfId="0" applyFont="1" applyFill="1" applyBorder="1" applyAlignment="1">
      <alignment horizontal="center" vertical="center" wrapText="1"/>
    </xf>
    <xf numFmtId="0" fontId="112" fillId="10" borderId="44" xfId="0" applyFont="1" applyFill="1" applyBorder="1" applyAlignment="1">
      <alignment horizontal="center" vertical="center" wrapText="1"/>
    </xf>
    <xf numFmtId="0" fontId="112" fillId="10" borderId="46" xfId="0" applyFont="1" applyFill="1" applyBorder="1" applyAlignment="1">
      <alignment horizontal="center" vertical="center" wrapText="1"/>
    </xf>
    <xf numFmtId="0" fontId="112" fillId="10" borderId="45" xfId="0" applyFont="1" applyFill="1" applyBorder="1" applyAlignment="1">
      <alignment horizontal="center" vertical="center" wrapText="1"/>
    </xf>
    <xf numFmtId="0" fontId="73" fillId="10" borderId="50" xfId="0" applyFont="1" applyFill="1" applyBorder="1" applyAlignment="1">
      <alignment horizontal="center" vertical="center" textRotation="180"/>
    </xf>
    <xf numFmtId="0" fontId="112" fillId="11" borderId="44" xfId="0" applyFont="1" applyFill="1" applyBorder="1" applyAlignment="1">
      <alignment horizontal="center" vertical="center" wrapText="1"/>
    </xf>
    <xf numFmtId="0" fontId="112" fillId="11" borderId="46" xfId="0" applyFont="1" applyFill="1" applyBorder="1" applyAlignment="1">
      <alignment horizontal="center" vertical="center" wrapText="1"/>
    </xf>
    <xf numFmtId="0" fontId="112" fillId="11" borderId="43" xfId="0" applyFont="1" applyFill="1" applyBorder="1" applyAlignment="1">
      <alignment horizontal="center" vertical="center" wrapText="1"/>
    </xf>
    <xf numFmtId="0" fontId="112" fillId="11" borderId="45" xfId="0" applyFont="1" applyFill="1" applyBorder="1" applyAlignment="1">
      <alignment horizontal="center" vertical="center" wrapText="1"/>
    </xf>
    <xf numFmtId="0" fontId="120" fillId="25" borderId="48" xfId="0" applyFont="1" applyFill="1" applyBorder="1" applyAlignment="1">
      <alignment horizontal="center" vertical="center"/>
    </xf>
    <xf numFmtId="0" fontId="120" fillId="25" borderId="42" xfId="0" applyFont="1" applyFill="1" applyBorder="1" applyAlignment="1">
      <alignment horizontal="center" vertical="center"/>
    </xf>
    <xf numFmtId="0" fontId="120" fillId="25" borderId="44" xfId="0" applyFont="1" applyFill="1" applyBorder="1" applyAlignment="1">
      <alignment horizontal="center" vertical="center"/>
    </xf>
    <xf numFmtId="0" fontId="120" fillId="25" borderId="46" xfId="0" applyFont="1" applyFill="1" applyBorder="1" applyAlignment="1">
      <alignment horizontal="center" vertical="center"/>
    </xf>
    <xf numFmtId="0" fontId="120" fillId="25" borderId="43" xfId="0" applyFont="1" applyFill="1" applyBorder="1" applyAlignment="1">
      <alignment horizontal="center" vertical="center"/>
    </xf>
    <xf numFmtId="0" fontId="120" fillId="25" borderId="45" xfId="0" applyFont="1" applyFill="1" applyBorder="1" applyAlignment="1">
      <alignment horizontal="center" vertical="center"/>
    </xf>
    <xf numFmtId="0" fontId="113" fillId="17" borderId="75" xfId="0" applyFont="1" applyFill="1" applyBorder="1" applyAlignment="1">
      <alignment horizontal="center" vertical="center" wrapText="1"/>
    </xf>
    <xf numFmtId="0" fontId="113" fillId="17" borderId="55" xfId="0" applyFont="1" applyFill="1" applyBorder="1" applyAlignment="1">
      <alignment horizontal="center" vertical="center" wrapText="1"/>
    </xf>
    <xf numFmtId="0" fontId="113" fillId="17" borderId="50" xfId="0" applyFont="1" applyFill="1" applyBorder="1" applyAlignment="1">
      <alignment horizontal="center" vertical="center" wrapText="1"/>
    </xf>
    <xf numFmtId="0" fontId="73" fillId="10" borderId="49" xfId="0" applyFont="1" applyFill="1" applyBorder="1" applyAlignment="1">
      <alignment horizontal="center" vertical="center" textRotation="180"/>
    </xf>
    <xf numFmtId="0" fontId="133" fillId="10" borderId="73" xfId="0" applyFont="1" applyFill="1" applyBorder="1" applyAlignment="1">
      <alignment horizontal="center" vertical="center"/>
    </xf>
    <xf numFmtId="0" fontId="133" fillId="10" borderId="51" xfId="0" applyFont="1" applyFill="1" applyBorder="1" applyAlignment="1">
      <alignment horizontal="center" vertical="center"/>
    </xf>
    <xf numFmtId="0" fontId="133" fillId="10" borderId="71" xfId="0" applyFont="1" applyFill="1" applyBorder="1" applyAlignment="1">
      <alignment horizontal="center" vertical="center"/>
    </xf>
    <xf numFmtId="0" fontId="112" fillId="11" borderId="48" xfId="0" applyFont="1" applyFill="1" applyBorder="1" applyAlignment="1">
      <alignment horizontal="center" vertical="center" wrapText="1"/>
    </xf>
    <xf numFmtId="0" fontId="112" fillId="11" borderId="42" xfId="0" applyFont="1" applyFill="1" applyBorder="1" applyAlignment="1">
      <alignment horizontal="center" vertical="center" wrapText="1"/>
    </xf>
    <xf numFmtId="0" fontId="117" fillId="28" borderId="44" xfId="0" applyFont="1" applyFill="1" applyBorder="1" applyAlignment="1">
      <alignment horizontal="center" vertical="center" wrapText="1"/>
    </xf>
    <xf numFmtId="0" fontId="117" fillId="28" borderId="46" xfId="0" applyFont="1" applyFill="1" applyBorder="1" applyAlignment="1">
      <alignment horizontal="center" vertical="center" wrapText="1"/>
    </xf>
    <xf numFmtId="0" fontId="117" fillId="28" borderId="43" xfId="0" applyFont="1" applyFill="1" applyBorder="1" applyAlignment="1">
      <alignment horizontal="center" vertical="center" wrapText="1"/>
    </xf>
    <xf numFmtId="0" fontId="117" fillId="28" borderId="45" xfId="0" applyFont="1" applyFill="1" applyBorder="1" applyAlignment="1">
      <alignment horizontal="center" vertical="center" wrapText="1"/>
    </xf>
    <xf numFmtId="0" fontId="112" fillId="10" borderId="48" xfId="0" applyFont="1" applyFill="1" applyBorder="1" applyAlignment="1">
      <alignment horizontal="center" vertical="center"/>
    </xf>
    <xf numFmtId="0" fontId="112" fillId="10" borderId="42" xfId="0" applyFont="1" applyFill="1" applyBorder="1" applyAlignment="1">
      <alignment horizontal="center" vertical="center"/>
    </xf>
    <xf numFmtId="0" fontId="112" fillId="10" borderId="44" xfId="0" applyFont="1" applyFill="1" applyBorder="1" applyAlignment="1">
      <alignment horizontal="center" vertical="center"/>
    </xf>
    <xf numFmtId="0" fontId="112" fillId="10" borderId="46" xfId="0" applyFont="1" applyFill="1" applyBorder="1" applyAlignment="1">
      <alignment horizontal="center" vertical="center"/>
    </xf>
    <xf numFmtId="0" fontId="112" fillId="10" borderId="43" xfId="0" applyFont="1" applyFill="1" applyBorder="1" applyAlignment="1">
      <alignment horizontal="center" vertical="center"/>
    </xf>
    <xf numFmtId="0" fontId="112" fillId="10" borderId="45" xfId="0" applyFont="1" applyFill="1" applyBorder="1" applyAlignment="1">
      <alignment horizontal="center" vertical="center"/>
    </xf>
    <xf numFmtId="0" fontId="117" fillId="21" borderId="44" xfId="0" applyFont="1" applyFill="1" applyBorder="1" applyAlignment="1">
      <alignment horizontal="center" vertical="center" wrapText="1"/>
    </xf>
    <xf numFmtId="0" fontId="117" fillId="21" borderId="46" xfId="0" applyFont="1" applyFill="1" applyBorder="1" applyAlignment="1">
      <alignment horizontal="center" vertical="center" wrapText="1"/>
    </xf>
    <xf numFmtId="0" fontId="117" fillId="21" borderId="43" xfId="0" applyFont="1" applyFill="1" applyBorder="1" applyAlignment="1">
      <alignment horizontal="center" vertical="center" wrapText="1"/>
    </xf>
    <xf numFmtId="0" fontId="117" fillId="21" borderId="45" xfId="0" applyFont="1" applyFill="1" applyBorder="1" applyAlignment="1">
      <alignment horizontal="center" vertical="center" wrapText="1"/>
    </xf>
    <xf numFmtId="0" fontId="117" fillId="28" borderId="48" xfId="0" applyFont="1" applyFill="1" applyBorder="1" applyAlignment="1">
      <alignment horizontal="center" vertical="center" wrapText="1"/>
    </xf>
    <xf numFmtId="0" fontId="117" fillId="28" borderId="42" xfId="0" applyFont="1" applyFill="1" applyBorder="1" applyAlignment="1">
      <alignment horizontal="center" vertical="center" wrapText="1"/>
    </xf>
    <xf numFmtId="0" fontId="113" fillId="5" borderId="43" xfId="0" applyFont="1" applyFill="1" applyBorder="1" applyAlignment="1">
      <alignment horizontal="center" vertical="center"/>
    </xf>
    <xf numFmtId="0" fontId="113" fillId="5" borderId="45" xfId="0" applyFont="1" applyFill="1" applyBorder="1" applyAlignment="1">
      <alignment horizontal="center" vertical="center"/>
    </xf>
    <xf numFmtId="0" fontId="124" fillId="10" borderId="73" xfId="0" applyFont="1" applyFill="1" applyBorder="1" applyAlignment="1">
      <alignment horizontal="center" vertical="center" wrapText="1"/>
    </xf>
    <xf numFmtId="0" fontId="124" fillId="10" borderId="51" xfId="0" applyFont="1" applyFill="1" applyBorder="1" applyAlignment="1">
      <alignment horizontal="center" vertical="center" wrapText="1"/>
    </xf>
    <xf numFmtId="0" fontId="124" fillId="10" borderId="71" xfId="0" applyFont="1" applyFill="1" applyBorder="1" applyAlignment="1">
      <alignment horizontal="center" vertical="center" wrapText="1"/>
    </xf>
    <xf numFmtId="0" fontId="117" fillId="21" borderId="48" xfId="0" applyFont="1" applyFill="1" applyBorder="1" applyAlignment="1">
      <alignment horizontal="center" vertical="center" wrapText="1"/>
    </xf>
    <xf numFmtId="0" fontId="117" fillId="21" borderId="42" xfId="0" applyFont="1" applyFill="1" applyBorder="1" applyAlignment="1">
      <alignment horizontal="center" vertical="center" wrapText="1"/>
    </xf>
    <xf numFmtId="0" fontId="18" fillId="0" borderId="31" xfId="0" applyFont="1" applyBorder="1" applyAlignment="1">
      <alignment horizontal="center"/>
    </xf>
    <xf numFmtId="0" fontId="15" fillId="0" borderId="30" xfId="0" applyFont="1" applyBorder="1" applyAlignment="1">
      <alignment horizontal="center"/>
    </xf>
    <xf numFmtId="0" fontId="0" fillId="0" borderId="21" xfId="0" applyBorder="1" applyAlignment="1">
      <alignment horizontal="center"/>
    </xf>
    <xf numFmtId="0" fontId="0" fillId="0" borderId="26" xfId="0" applyBorder="1" applyAlignment="1">
      <alignment horizontal="center"/>
    </xf>
    <xf numFmtId="0" fontId="16" fillId="0" borderId="21" xfId="0" applyFont="1" applyBorder="1" applyAlignment="1">
      <alignment horizontal="center" wrapText="1"/>
    </xf>
    <xf numFmtId="0" fontId="16" fillId="0" borderId="26" xfId="0" applyFont="1" applyBorder="1" applyAlignment="1">
      <alignment horizontal="center" wrapText="1"/>
    </xf>
    <xf numFmtId="0" fontId="0" fillId="0" borderId="12" xfId="0" applyFont="1" applyBorder="1" applyAlignment="1">
      <alignment horizontal="center" wrapText="1"/>
    </xf>
    <xf numFmtId="0" fontId="0" fillId="0" borderId="12" xfId="0" applyBorder="1" applyAlignment="1">
      <alignment horizontal="center"/>
    </xf>
    <xf numFmtId="0" fontId="113" fillId="5" borderId="42" xfId="0" applyFont="1" applyFill="1" applyBorder="1" applyAlignment="1">
      <alignment horizontal="center" vertical="center"/>
    </xf>
    <xf numFmtId="0" fontId="113" fillId="5" borderId="44" xfId="0" applyFont="1" applyFill="1" applyBorder="1" applyAlignment="1">
      <alignment horizontal="center" vertical="center"/>
    </xf>
    <xf numFmtId="0" fontId="113" fillId="5" borderId="46" xfId="0" applyFont="1" applyFill="1" applyBorder="1" applyAlignment="1">
      <alignment horizontal="center" vertical="center"/>
    </xf>
    <xf numFmtId="0" fontId="8" fillId="0" borderId="21" xfId="0" applyFont="1" applyBorder="1" applyAlignment="1">
      <alignment horizontal="center" wrapText="1"/>
    </xf>
    <xf numFmtId="0" fontId="3" fillId="0" borderId="14" xfId="0" applyFont="1" applyBorder="1" applyAlignment="1">
      <alignment horizontal="center" vertical="center" wrapText="1"/>
    </xf>
    <xf numFmtId="0" fontId="0" fillId="0" borderId="24"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 fillId="0" borderId="0" xfId="0" applyFont="1" applyAlignment="1">
      <alignment horizontal="center"/>
    </xf>
    <xf numFmtId="0" fontId="0" fillId="0" borderId="0" xfId="0" applyFont="1" applyBorder="1" applyAlignment="1">
      <alignment/>
    </xf>
    <xf numFmtId="0" fontId="3" fillId="0" borderId="24" xfId="0" applyFont="1" applyBorder="1" applyAlignment="1">
      <alignment horizontal="center" vertical="center" wrapText="1"/>
    </xf>
    <xf numFmtId="0" fontId="18" fillId="0" borderId="0" xfId="0" applyFont="1" applyBorder="1" applyAlignment="1">
      <alignment horizontal="center"/>
    </xf>
    <xf numFmtId="1" fontId="2" fillId="0" borderId="12" xfId="0" applyNumberFormat="1" applyFont="1" applyBorder="1" applyAlignment="1">
      <alignment horizontal="center" vertical="center" wrapText="1"/>
    </xf>
    <xf numFmtId="0" fontId="18" fillId="0" borderId="30" xfId="0" applyFont="1" applyBorder="1" applyAlignment="1">
      <alignment horizontal="center"/>
    </xf>
    <xf numFmtId="0" fontId="0" fillId="0" borderId="21" xfId="0" applyFont="1" applyBorder="1" applyAlignment="1">
      <alignment horizontal="left" vertical="center" wrapText="1"/>
    </xf>
    <xf numFmtId="0" fontId="0" fillId="0" borderId="18" xfId="0" applyFont="1" applyBorder="1" applyAlignment="1">
      <alignment horizontal="left" vertical="center" wrapText="1"/>
    </xf>
    <xf numFmtId="0" fontId="0" fillId="0" borderId="26" xfId="0" applyFont="1" applyBorder="1" applyAlignment="1">
      <alignment horizontal="left" vertical="center" wrapText="1"/>
    </xf>
    <xf numFmtId="0" fontId="22" fillId="0" borderId="28"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12" xfId="0" applyFont="1" applyBorder="1" applyAlignment="1">
      <alignment horizontal="center" vertical="center" wrapText="1"/>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16" xfId="0" applyFont="1" applyBorder="1" applyAlignment="1">
      <alignment horizontal="left" vertical="center" wrapText="1"/>
    </xf>
    <xf numFmtId="0" fontId="0" fillId="0" borderId="10" xfId="0" applyFont="1" applyBorder="1" applyAlignment="1">
      <alignment horizontal="left" vertical="center" wrapText="1"/>
    </xf>
    <xf numFmtId="0" fontId="4" fillId="0" borderId="16" xfId="0" applyFont="1" applyBorder="1" applyAlignment="1">
      <alignment horizontal="center" vertical="center" wrapText="1"/>
    </xf>
    <xf numFmtId="0" fontId="0" fillId="0" borderId="18" xfId="0" applyFont="1" applyBorder="1" applyAlignment="1">
      <alignment horizontal="center" vertical="center"/>
    </xf>
    <xf numFmtId="0" fontId="0" fillId="0" borderId="26" xfId="0" applyFont="1" applyBorder="1" applyAlignment="1">
      <alignment horizontal="center" vertical="center"/>
    </xf>
    <xf numFmtId="0" fontId="4" fillId="0" borderId="21" xfId="0" applyFont="1" applyFill="1" applyBorder="1" applyAlignment="1">
      <alignment horizontal="center" vertical="top" wrapText="1"/>
    </xf>
    <xf numFmtId="0" fontId="4" fillId="0" borderId="26" xfId="0" applyFont="1" applyFill="1" applyBorder="1" applyAlignment="1">
      <alignment horizontal="center" vertical="top" wrapText="1"/>
    </xf>
    <xf numFmtId="0" fontId="0" fillId="0" borderId="49" xfId="0" applyFill="1" applyBorder="1" applyAlignment="1">
      <alignment/>
    </xf>
    <xf numFmtId="0" fontId="0" fillId="0" borderId="50" xfId="0" applyFill="1" applyBorder="1" applyAlignment="1">
      <alignment/>
    </xf>
    <xf numFmtId="0" fontId="134" fillId="0" borderId="10" xfId="0" applyFont="1" applyFill="1" applyBorder="1" applyAlignment="1">
      <alignment vertical="center" wrapText="1"/>
    </xf>
    <xf numFmtId="0" fontId="0" fillId="0" borderId="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6"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6"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8" fillId="0" borderId="12" xfId="0" applyFont="1" applyBorder="1" applyAlignment="1">
      <alignment horizont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0" xfId="0" applyFont="1" applyBorder="1" applyAlignment="1">
      <alignment horizontal="center" vertical="center" wrapText="1"/>
    </xf>
    <xf numFmtId="0" fontId="4" fillId="0" borderId="26" xfId="0" applyFont="1" applyFill="1" applyBorder="1" applyAlignment="1">
      <alignment horizontal="center" vertical="center" wrapText="1"/>
    </xf>
    <xf numFmtId="0" fontId="0" fillId="0" borderId="25" xfId="0" applyFont="1" applyBorder="1" applyAlignment="1">
      <alignment/>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21" xfId="0" applyFont="1" applyBorder="1" applyAlignment="1">
      <alignment horizontal="center" vertical="center"/>
    </xf>
    <xf numFmtId="0" fontId="112" fillId="10" borderId="73" xfId="0" applyFont="1" applyFill="1" applyBorder="1" applyAlignment="1">
      <alignment horizontal="center"/>
    </xf>
    <xf numFmtId="0" fontId="112" fillId="10" borderId="51" xfId="0" applyFont="1" applyFill="1" applyBorder="1" applyAlignment="1">
      <alignment horizontal="center"/>
    </xf>
    <xf numFmtId="0" fontId="45" fillId="20" borderId="48" xfId="0" applyFont="1" applyFill="1" applyBorder="1" applyAlignment="1">
      <alignment horizontal="center" vertical="center"/>
    </xf>
    <xf numFmtId="0" fontId="45" fillId="20" borderId="42" xfId="0" applyFont="1" applyFill="1" applyBorder="1" applyAlignment="1">
      <alignment horizontal="center" vertical="center"/>
    </xf>
    <xf numFmtId="0" fontId="45" fillId="20" borderId="44" xfId="0" applyFont="1" applyFill="1" applyBorder="1" applyAlignment="1">
      <alignment horizontal="center" vertical="center"/>
    </xf>
    <xf numFmtId="0" fontId="45" fillId="20" borderId="47" xfId="0" applyFont="1" applyFill="1" applyBorder="1" applyAlignment="1">
      <alignment horizontal="center" vertical="center"/>
    </xf>
    <xf numFmtId="0" fontId="45" fillId="20" borderId="0" xfId="0" applyFont="1" applyFill="1" applyBorder="1" applyAlignment="1">
      <alignment horizontal="center" vertical="center"/>
    </xf>
    <xf numFmtId="0" fontId="45" fillId="20" borderId="69" xfId="0" applyFont="1" applyFill="1" applyBorder="1" applyAlignment="1">
      <alignment horizontal="center" vertical="center"/>
    </xf>
    <xf numFmtId="0" fontId="45" fillId="20" borderId="46" xfId="0" applyFont="1" applyFill="1" applyBorder="1" applyAlignment="1">
      <alignment horizontal="center" vertical="center"/>
    </xf>
    <xf numFmtId="0" fontId="45" fillId="20" borderId="43" xfId="0" applyFont="1" applyFill="1" applyBorder="1" applyAlignment="1">
      <alignment horizontal="center" vertical="center"/>
    </xf>
    <xf numFmtId="0" fontId="45" fillId="20" borderId="45" xfId="0" applyFont="1" applyFill="1" applyBorder="1" applyAlignment="1">
      <alignment horizontal="center" vertical="center"/>
    </xf>
    <xf numFmtId="0" fontId="113" fillId="11" borderId="48" xfId="0" applyFont="1" applyFill="1" applyBorder="1" applyAlignment="1">
      <alignment horizontal="center" vertical="center" wrapText="1"/>
    </xf>
    <xf numFmtId="0" fontId="113" fillId="11" borderId="42" xfId="0" applyFont="1" applyFill="1" applyBorder="1" applyAlignment="1">
      <alignment horizontal="center" vertical="center" wrapText="1"/>
    </xf>
    <xf numFmtId="0" fontId="113" fillId="11" borderId="44" xfId="0" applyFont="1" applyFill="1" applyBorder="1" applyAlignment="1">
      <alignment horizontal="center" vertical="center" wrapText="1"/>
    </xf>
    <xf numFmtId="0" fontId="113" fillId="11" borderId="46" xfId="0" applyFont="1" applyFill="1" applyBorder="1" applyAlignment="1">
      <alignment horizontal="center" vertical="center" wrapText="1"/>
    </xf>
    <xf numFmtId="0" fontId="113" fillId="11" borderId="43" xfId="0" applyFont="1" applyFill="1" applyBorder="1" applyAlignment="1">
      <alignment horizontal="center" vertical="center" wrapText="1"/>
    </xf>
    <xf numFmtId="0" fontId="113" fillId="11" borderId="45" xfId="0" applyFont="1" applyFill="1" applyBorder="1" applyAlignment="1">
      <alignment horizontal="center" vertical="center" wrapText="1"/>
    </xf>
    <xf numFmtId="0" fontId="112" fillId="10" borderId="69" xfId="0" applyFont="1" applyFill="1" applyBorder="1" applyAlignment="1">
      <alignment horizontal="center" vertical="center" wrapText="1"/>
    </xf>
    <xf numFmtId="0" fontId="113" fillId="10" borderId="48" xfId="0" applyFont="1" applyFill="1" applyBorder="1" applyAlignment="1">
      <alignment horizontal="center" vertical="center" wrapText="1"/>
    </xf>
    <xf numFmtId="0" fontId="113" fillId="10" borderId="42" xfId="0" applyFont="1" applyFill="1" applyBorder="1" applyAlignment="1">
      <alignment horizontal="center" vertical="center" wrapText="1"/>
    </xf>
    <xf numFmtId="0" fontId="113" fillId="10" borderId="47" xfId="0" applyFont="1" applyFill="1" applyBorder="1" applyAlignment="1">
      <alignment horizontal="center" vertical="center" wrapText="1"/>
    </xf>
    <xf numFmtId="0" fontId="113" fillId="10" borderId="0" xfId="0" applyFont="1" applyFill="1" applyBorder="1" applyAlignment="1">
      <alignment horizontal="center" vertical="center" wrapText="1"/>
    </xf>
    <xf numFmtId="0" fontId="117" fillId="29" borderId="48" xfId="0" applyFont="1" applyFill="1" applyBorder="1" applyAlignment="1">
      <alignment horizontal="center" vertical="center" wrapText="1"/>
    </xf>
    <xf numFmtId="0" fontId="117" fillId="29" borderId="42" xfId="0" applyFont="1" applyFill="1" applyBorder="1" applyAlignment="1">
      <alignment horizontal="center" vertical="center" wrapText="1"/>
    </xf>
    <xf numFmtId="0" fontId="117" fillId="29" borderId="44" xfId="0" applyFont="1" applyFill="1" applyBorder="1" applyAlignment="1">
      <alignment horizontal="center" vertical="center" wrapText="1"/>
    </xf>
    <xf numFmtId="0" fontId="117" fillId="29" borderId="46" xfId="0" applyFont="1" applyFill="1" applyBorder="1" applyAlignment="1">
      <alignment horizontal="center" vertical="center" wrapText="1"/>
    </xf>
    <xf numFmtId="0" fontId="117" fillId="29" borderId="43" xfId="0" applyFont="1" applyFill="1" applyBorder="1" applyAlignment="1">
      <alignment horizontal="center" vertical="center" wrapText="1"/>
    </xf>
    <xf numFmtId="0" fontId="117" fillId="29" borderId="45" xfId="0" applyFont="1" applyFill="1" applyBorder="1" applyAlignment="1">
      <alignment horizontal="center" vertical="center" wrapText="1"/>
    </xf>
    <xf numFmtId="0" fontId="117" fillId="28" borderId="48" xfId="0" applyFont="1" applyFill="1" applyBorder="1" applyAlignment="1">
      <alignment horizontal="center"/>
    </xf>
    <xf numFmtId="0" fontId="117" fillId="28" borderId="42" xfId="0" applyFont="1" applyFill="1" applyBorder="1" applyAlignment="1">
      <alignment horizontal="center"/>
    </xf>
    <xf numFmtId="0" fontId="117" fillId="28" borderId="44" xfId="0" applyFont="1" applyFill="1" applyBorder="1" applyAlignment="1">
      <alignment horizontal="center"/>
    </xf>
    <xf numFmtId="0" fontId="117" fillId="28" borderId="46" xfId="0" applyFont="1" applyFill="1" applyBorder="1" applyAlignment="1">
      <alignment horizontal="center"/>
    </xf>
    <xf numFmtId="0" fontId="117" fillId="28" borderId="43" xfId="0" applyFont="1" applyFill="1" applyBorder="1" applyAlignment="1">
      <alignment horizontal="center"/>
    </xf>
    <xf numFmtId="0" fontId="117" fillId="28" borderId="45" xfId="0" applyFont="1" applyFill="1" applyBorder="1" applyAlignment="1">
      <alignment horizontal="center"/>
    </xf>
    <xf numFmtId="0" fontId="123" fillId="30" borderId="48" xfId="0" applyFont="1" applyFill="1" applyBorder="1" applyAlignment="1">
      <alignment horizontal="center" vertical="center" wrapText="1"/>
    </xf>
    <xf numFmtId="0" fontId="123" fillId="30" borderId="44" xfId="0" applyFont="1" applyFill="1" applyBorder="1" applyAlignment="1">
      <alignment horizontal="center" vertical="center" wrapText="1"/>
    </xf>
    <xf numFmtId="0" fontId="123" fillId="30" borderId="46" xfId="0" applyFont="1" applyFill="1" applyBorder="1" applyAlignment="1">
      <alignment horizontal="center" vertical="center" wrapText="1"/>
    </xf>
    <xf numFmtId="0" fontId="123" fillId="30" borderId="45" xfId="0" applyFont="1" applyFill="1" applyBorder="1" applyAlignment="1">
      <alignment horizontal="center" vertical="center" wrapText="1"/>
    </xf>
    <xf numFmtId="0" fontId="120" fillId="25" borderId="47" xfId="0" applyFont="1" applyFill="1" applyBorder="1" applyAlignment="1">
      <alignment horizontal="center" vertical="center"/>
    </xf>
    <xf numFmtId="0" fontId="120" fillId="25" borderId="0" xfId="0" applyFont="1" applyFill="1" applyBorder="1" applyAlignment="1">
      <alignment horizontal="center" vertical="center"/>
    </xf>
    <xf numFmtId="0" fontId="120" fillId="25" borderId="69" xfId="0" applyFont="1" applyFill="1" applyBorder="1" applyAlignment="1">
      <alignment horizontal="center" vertical="center"/>
    </xf>
    <xf numFmtId="0" fontId="112" fillId="10" borderId="66" xfId="0" applyFont="1" applyFill="1" applyBorder="1" applyAlignment="1">
      <alignment horizontal="center" vertical="center" wrapText="1"/>
    </xf>
    <xf numFmtId="0" fontId="112" fillId="10" borderId="76" xfId="0" applyFont="1" applyFill="1" applyBorder="1" applyAlignment="1">
      <alignment horizontal="center" vertical="center" wrapText="1"/>
    </xf>
    <xf numFmtId="0" fontId="112" fillId="10" borderId="0" xfId="0" applyFont="1" applyFill="1" applyBorder="1" applyAlignment="1">
      <alignment horizontal="center" vertical="center" wrapText="1"/>
    </xf>
    <xf numFmtId="0" fontId="113" fillId="11" borderId="69" xfId="0" applyFont="1" applyFill="1" applyBorder="1" applyAlignment="1">
      <alignment horizontal="center" vertical="center" wrapText="1"/>
    </xf>
    <xf numFmtId="0" fontId="113" fillId="11" borderId="47" xfId="0" applyFont="1" applyFill="1" applyBorder="1" applyAlignment="1">
      <alignment horizontal="center" vertical="center" wrapText="1"/>
    </xf>
    <xf numFmtId="0" fontId="85" fillId="17" borderId="49" xfId="0" applyFont="1" applyFill="1" applyBorder="1" applyAlignment="1">
      <alignment horizontal="center" vertical="center" wrapText="1"/>
    </xf>
    <xf numFmtId="0" fontId="85" fillId="17" borderId="50" xfId="0" applyFont="1" applyFill="1" applyBorder="1" applyAlignment="1">
      <alignment horizontal="center" vertical="center" wrapText="1"/>
    </xf>
    <xf numFmtId="0" fontId="113" fillId="10" borderId="44" xfId="0" applyFont="1" applyFill="1" applyBorder="1" applyAlignment="1">
      <alignment horizontal="center" vertical="center" wrapText="1"/>
    </xf>
    <xf numFmtId="0" fontId="113" fillId="10" borderId="46" xfId="0" applyFont="1" applyFill="1" applyBorder="1" applyAlignment="1">
      <alignment horizontal="center" vertical="center" wrapText="1"/>
    </xf>
    <xf numFmtId="0" fontId="113" fillId="10" borderId="43" xfId="0" applyFont="1" applyFill="1" applyBorder="1" applyAlignment="1">
      <alignment horizontal="center" vertical="center" wrapText="1"/>
    </xf>
    <xf numFmtId="0" fontId="113" fillId="10" borderId="45" xfId="0" applyFont="1" applyFill="1" applyBorder="1" applyAlignment="1">
      <alignment horizontal="center" vertical="center" wrapText="1"/>
    </xf>
    <xf numFmtId="0" fontId="112" fillId="10" borderId="47" xfId="0" applyFont="1" applyFill="1" applyBorder="1" applyAlignment="1">
      <alignment horizontal="center" vertical="center" wrapText="1"/>
    </xf>
    <xf numFmtId="0" fontId="119" fillId="28" borderId="49" xfId="0" applyFont="1" applyFill="1" applyBorder="1" applyAlignment="1">
      <alignment horizontal="center"/>
    </xf>
    <xf numFmtId="0" fontId="118" fillId="28" borderId="50" xfId="0" applyFont="1" applyFill="1" applyBorder="1" applyAlignment="1">
      <alignment horizontal="center"/>
    </xf>
    <xf numFmtId="0" fontId="113" fillId="0" borderId="44" xfId="0" applyFont="1" applyFill="1" applyBorder="1" applyAlignment="1">
      <alignment horizontal="center" vertical="center" wrapText="1"/>
    </xf>
    <xf numFmtId="0" fontId="113" fillId="0" borderId="45" xfId="0" applyFont="1" applyFill="1" applyBorder="1" applyAlignment="1">
      <alignment horizontal="center" vertical="center" wrapText="1"/>
    </xf>
    <xf numFmtId="0" fontId="112" fillId="28" borderId="48" xfId="0" applyFont="1" applyFill="1" applyBorder="1" applyAlignment="1">
      <alignment horizontal="center" vertical="center"/>
    </xf>
    <xf numFmtId="0" fontId="112" fillId="28" borderId="42" xfId="0" applyFont="1" applyFill="1" applyBorder="1" applyAlignment="1">
      <alignment horizontal="center" vertical="center"/>
    </xf>
    <xf numFmtId="0" fontId="112" fillId="28" borderId="44" xfId="0" applyFont="1" applyFill="1" applyBorder="1" applyAlignment="1">
      <alignment horizontal="center" vertical="center"/>
    </xf>
    <xf numFmtId="0" fontId="112" fillId="28" borderId="47" xfId="0" applyFont="1" applyFill="1" applyBorder="1" applyAlignment="1">
      <alignment horizontal="center" vertical="center"/>
    </xf>
    <xf numFmtId="0" fontId="112" fillId="28" borderId="0" xfId="0" applyFont="1" applyFill="1" applyBorder="1" applyAlignment="1">
      <alignment horizontal="center" vertical="center"/>
    </xf>
    <xf numFmtId="0" fontId="112" fillId="28" borderId="69" xfId="0" applyFont="1" applyFill="1" applyBorder="1" applyAlignment="1">
      <alignment horizontal="center" vertical="center"/>
    </xf>
    <xf numFmtId="0" fontId="113" fillId="10" borderId="73" xfId="0" applyFont="1" applyFill="1" applyBorder="1" applyAlignment="1">
      <alignment horizontal="center" vertical="center" wrapText="1"/>
    </xf>
    <xf numFmtId="0" fontId="113" fillId="10" borderId="51" xfId="0" applyFont="1" applyFill="1" applyBorder="1" applyAlignment="1">
      <alignment horizontal="center" vertical="center" wrapText="1"/>
    </xf>
    <xf numFmtId="0" fontId="113" fillId="10" borderId="71" xfId="0" applyFont="1" applyFill="1" applyBorder="1" applyAlignment="1">
      <alignment horizontal="center" vertical="center" wrapText="1"/>
    </xf>
    <xf numFmtId="0" fontId="113" fillId="28" borderId="73" xfId="0" applyFont="1" applyFill="1" applyBorder="1" applyAlignment="1">
      <alignment horizontal="center" vertical="center" wrapText="1"/>
    </xf>
    <xf numFmtId="0" fontId="113" fillId="28" borderId="51" xfId="0" applyFont="1" applyFill="1" applyBorder="1" applyAlignment="1">
      <alignment horizontal="center" vertical="center" wrapText="1"/>
    </xf>
    <xf numFmtId="0" fontId="113" fillId="28" borderId="71" xfId="0" applyFont="1" applyFill="1" applyBorder="1" applyAlignment="1">
      <alignment horizontal="center" vertical="center" wrapText="1"/>
    </xf>
    <xf numFmtId="0" fontId="73" fillId="25" borderId="42" xfId="0" applyFont="1" applyFill="1" applyBorder="1" applyAlignment="1">
      <alignment horizontal="center" vertical="center" textRotation="180"/>
    </xf>
    <xf numFmtId="0" fontId="73" fillId="25" borderId="0" xfId="0" applyFont="1" applyFill="1" applyBorder="1" applyAlignment="1">
      <alignment horizontal="center" vertical="center" textRotation="180"/>
    </xf>
    <xf numFmtId="0" fontId="112" fillId="28" borderId="48" xfId="0" applyFont="1" applyFill="1" applyBorder="1" applyAlignment="1">
      <alignment horizontal="center" vertical="center" wrapText="1"/>
    </xf>
    <xf numFmtId="0" fontId="112" fillId="28" borderId="44" xfId="0" applyFont="1" applyFill="1" applyBorder="1" applyAlignment="1">
      <alignment horizontal="center" vertical="center" wrapText="1"/>
    </xf>
    <xf numFmtId="0" fontId="112" fillId="28" borderId="47" xfId="0" applyFont="1" applyFill="1" applyBorder="1" applyAlignment="1">
      <alignment horizontal="center" vertical="center" wrapText="1"/>
    </xf>
    <xf numFmtId="0" fontId="112" fillId="28" borderId="69" xfId="0" applyFont="1" applyFill="1" applyBorder="1" applyAlignment="1">
      <alignment horizontal="center" vertical="center" wrapText="1"/>
    </xf>
    <xf numFmtId="0" fontId="112" fillId="28" borderId="46" xfId="0" applyFont="1" applyFill="1" applyBorder="1" applyAlignment="1">
      <alignment horizontal="center" vertical="center" wrapText="1"/>
    </xf>
    <xf numFmtId="0" fontId="112" fillId="28" borderId="45" xfId="0" applyFont="1" applyFill="1" applyBorder="1" applyAlignment="1">
      <alignment horizontal="center" vertical="center" wrapText="1"/>
    </xf>
    <xf numFmtId="0" fontId="119" fillId="28" borderId="48" xfId="0" applyFont="1" applyFill="1" applyBorder="1" applyAlignment="1">
      <alignment horizontal="center"/>
    </xf>
    <xf numFmtId="0" fontId="118" fillId="28" borderId="46" xfId="0" applyFont="1" applyFill="1" applyBorder="1" applyAlignment="1">
      <alignment horizontal="center"/>
    </xf>
    <xf numFmtId="0" fontId="112" fillId="5" borderId="73" xfId="0" applyFont="1" applyFill="1" applyBorder="1" applyAlignment="1">
      <alignment horizontal="center" vertical="center"/>
    </xf>
    <xf numFmtId="0" fontId="112" fillId="5" borderId="51" xfId="0" applyFont="1" applyFill="1" applyBorder="1" applyAlignment="1">
      <alignment horizontal="center" vertical="center"/>
    </xf>
    <xf numFmtId="0" fontId="112" fillId="5" borderId="71" xfId="0" applyFont="1" applyFill="1" applyBorder="1" applyAlignment="1">
      <alignment horizontal="center" vertical="center"/>
    </xf>
    <xf numFmtId="0" fontId="113" fillId="26" borderId="42" xfId="0" applyFont="1" applyFill="1" applyBorder="1" applyAlignment="1">
      <alignment horizontal="center" vertical="center" wrapText="1"/>
    </xf>
    <xf numFmtId="0" fontId="113" fillId="26" borderId="44" xfId="0" applyFont="1" applyFill="1" applyBorder="1" applyAlignment="1">
      <alignment horizontal="center" vertical="center" wrapText="1"/>
    </xf>
    <xf numFmtId="0" fontId="113" fillId="26" borderId="46" xfId="0" applyFont="1" applyFill="1" applyBorder="1" applyAlignment="1">
      <alignment horizontal="center" vertical="center" wrapText="1"/>
    </xf>
    <xf numFmtId="0" fontId="113" fillId="26" borderId="43" xfId="0" applyFont="1" applyFill="1" applyBorder="1" applyAlignment="1">
      <alignment horizontal="center" vertical="center" wrapText="1"/>
    </xf>
    <xf numFmtId="0" fontId="113" fillId="26" borderId="45" xfId="0" applyFont="1" applyFill="1" applyBorder="1" applyAlignment="1">
      <alignment horizontal="center" vertical="center" wrapText="1"/>
    </xf>
    <xf numFmtId="0" fontId="79" fillId="28" borderId="48" xfId="0" applyFont="1" applyFill="1" applyBorder="1" applyAlignment="1">
      <alignment horizontal="center" vertical="center" wrapText="1"/>
    </xf>
    <xf numFmtId="0" fontId="79" fillId="28" borderId="42" xfId="0" applyFont="1" applyFill="1" applyBorder="1" applyAlignment="1">
      <alignment horizontal="center" vertical="center" wrapText="1"/>
    </xf>
    <xf numFmtId="0" fontId="79" fillId="28" borderId="46" xfId="0" applyFont="1" applyFill="1" applyBorder="1" applyAlignment="1">
      <alignment horizontal="center" vertical="center" wrapText="1"/>
    </xf>
    <xf numFmtId="0" fontId="79" fillId="28" borderId="43" xfId="0" applyFont="1" applyFill="1" applyBorder="1" applyAlignment="1">
      <alignment horizontal="center" vertical="center" wrapText="1"/>
    </xf>
    <xf numFmtId="0" fontId="113" fillId="10" borderId="48" xfId="0" applyFont="1" applyFill="1" applyBorder="1" applyAlignment="1">
      <alignment horizontal="center" vertical="center"/>
    </xf>
    <xf numFmtId="0" fontId="113" fillId="10" borderId="42" xfId="0" applyFont="1" applyFill="1" applyBorder="1" applyAlignment="1">
      <alignment horizontal="center" vertical="center"/>
    </xf>
    <xf numFmtId="0" fontId="113" fillId="10" borderId="44" xfId="0" applyFont="1" applyFill="1" applyBorder="1" applyAlignment="1">
      <alignment horizontal="center" vertical="center"/>
    </xf>
    <xf numFmtId="0" fontId="113" fillId="10" borderId="46" xfId="0" applyFont="1" applyFill="1" applyBorder="1" applyAlignment="1">
      <alignment horizontal="center" vertical="center"/>
    </xf>
    <xf numFmtId="0" fontId="113" fillId="10" borderId="43" xfId="0" applyFont="1" applyFill="1" applyBorder="1" applyAlignment="1">
      <alignment horizontal="center" vertical="center"/>
    </xf>
    <xf numFmtId="0" fontId="113" fillId="10" borderId="45" xfId="0" applyFont="1" applyFill="1" applyBorder="1" applyAlignment="1">
      <alignment horizontal="center" vertical="center"/>
    </xf>
    <xf numFmtId="0" fontId="31" fillId="0" borderId="28" xfId="0" applyFont="1" applyBorder="1" applyAlignment="1">
      <alignment horizontal="left" vertical="center" wrapText="1"/>
    </xf>
    <xf numFmtId="0" fontId="31" fillId="0" borderId="19" xfId="0" applyFont="1" applyBorder="1" applyAlignment="1">
      <alignment horizontal="left" vertical="center" wrapText="1"/>
    </xf>
    <xf numFmtId="0" fontId="31" fillId="0" borderId="17" xfId="0" applyFont="1" applyBorder="1" applyAlignment="1">
      <alignment horizontal="left" vertical="center" wrapText="1"/>
    </xf>
    <xf numFmtId="0" fontId="87" fillId="0" borderId="77" xfId="0" applyFont="1" applyBorder="1" applyAlignment="1">
      <alignment horizontal="justify" vertical="top" wrapText="1"/>
    </xf>
    <xf numFmtId="0" fontId="87" fillId="0" borderId="78" xfId="0" applyFont="1" applyBorder="1" applyAlignment="1">
      <alignment horizontal="justify" vertical="top" wrapText="1"/>
    </xf>
    <xf numFmtId="0" fontId="87" fillId="0" borderId="77" xfId="0" applyFont="1" applyBorder="1" applyAlignment="1">
      <alignment horizontal="center" vertical="top" wrapText="1"/>
    </xf>
    <xf numFmtId="0" fontId="87" fillId="0" borderId="78" xfId="0" applyFont="1" applyBorder="1" applyAlignment="1">
      <alignment horizontal="center" vertical="top" wrapText="1"/>
    </xf>
    <xf numFmtId="0" fontId="95" fillId="0" borderId="28" xfId="0" applyFont="1" applyBorder="1" applyAlignment="1">
      <alignment horizontal="center" wrapText="1"/>
    </xf>
    <xf numFmtId="0" fontId="95" fillId="0" borderId="19" xfId="0" applyFont="1" applyBorder="1" applyAlignment="1">
      <alignment horizontal="center" wrapText="1"/>
    </xf>
    <xf numFmtId="0" fontId="35" fillId="0" borderId="21"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33" xfId="0" applyFont="1" applyBorder="1" applyAlignment="1">
      <alignment horizontal="center" vertical="top" wrapText="1"/>
    </xf>
    <xf numFmtId="0" fontId="35" fillId="0" borderId="36" xfId="0" applyFont="1" applyBorder="1" applyAlignment="1">
      <alignment horizontal="center" vertical="top" wrapText="1"/>
    </xf>
    <xf numFmtId="0" fontId="32" fillId="0" borderId="28" xfId="0" applyFont="1" applyBorder="1" applyAlignment="1">
      <alignment horizontal="center" vertical="center"/>
    </xf>
    <xf numFmtId="0" fontId="32" fillId="0" borderId="19" xfId="0" applyFont="1" applyBorder="1" applyAlignment="1">
      <alignment horizontal="center" vertical="center"/>
    </xf>
    <xf numFmtId="0" fontId="32" fillId="0" borderId="12" xfId="0" applyFont="1" applyBorder="1" applyAlignment="1">
      <alignment horizontal="center" vertical="center"/>
    </xf>
    <xf numFmtId="0" fontId="31" fillId="0" borderId="28" xfId="0" applyFont="1" applyBorder="1" applyAlignment="1">
      <alignment vertical="center"/>
    </xf>
    <xf numFmtId="0" fontId="31" fillId="0" borderId="19" xfId="0" applyFont="1" applyBorder="1" applyAlignment="1">
      <alignment vertical="center"/>
    </xf>
    <xf numFmtId="0" fontId="25" fillId="0" borderId="28" xfId="0" applyFont="1" applyBorder="1" applyAlignment="1">
      <alignment horizontal="center" vertical="center" wrapText="1"/>
    </xf>
    <xf numFmtId="0" fontId="25" fillId="0" borderId="19" xfId="0" applyFont="1" applyBorder="1" applyAlignment="1">
      <alignment horizontal="center" vertical="center"/>
    </xf>
    <xf numFmtId="0" fontId="31" fillId="0" borderId="28" xfId="0" applyFont="1" applyBorder="1" applyAlignment="1" quotePrefix="1">
      <alignment horizontal="left" vertical="center" wrapText="1"/>
    </xf>
    <xf numFmtId="0" fontId="31" fillId="0" borderId="17" xfId="0" applyFont="1" applyBorder="1" applyAlignment="1">
      <alignment horizontal="left" vertical="center"/>
    </xf>
    <xf numFmtId="0" fontId="31" fillId="0" borderId="19" xfId="0" applyFont="1" applyBorder="1" applyAlignment="1">
      <alignment horizontal="left" vertical="center"/>
    </xf>
    <xf numFmtId="0" fontId="31" fillId="0" borderId="21"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15" xfId="0" applyFont="1" applyBorder="1" applyAlignment="1">
      <alignment horizontal="left" vertical="center" wrapText="1"/>
    </xf>
    <xf numFmtId="0" fontId="31" fillId="0" borderId="22" xfId="0" applyFont="1" applyBorder="1" applyAlignment="1">
      <alignment horizontal="left" vertical="center" wrapText="1"/>
    </xf>
    <xf numFmtId="0" fontId="31" fillId="0" borderId="29" xfId="0" applyFont="1" applyBorder="1" applyAlignment="1">
      <alignment horizontal="left" vertical="center" wrapText="1"/>
    </xf>
    <xf numFmtId="0" fontId="31" fillId="0" borderId="31" xfId="0" applyFont="1" applyBorder="1" applyAlignment="1">
      <alignment horizontal="left" vertical="center" wrapText="1"/>
    </xf>
    <xf numFmtId="0" fontId="31" fillId="0" borderId="15" xfId="0" applyFont="1" applyBorder="1" applyAlignment="1" quotePrefix="1">
      <alignment horizontal="left" vertical="center" wrapText="1"/>
    </xf>
    <xf numFmtId="0" fontId="31" fillId="0" borderId="25" xfId="0" applyFont="1" applyBorder="1" applyAlignment="1">
      <alignment horizontal="left" vertical="center" wrapText="1"/>
    </xf>
    <xf numFmtId="0" fontId="31" fillId="0" borderId="13" xfId="0" applyFont="1" applyBorder="1" applyAlignment="1">
      <alignment horizontal="left" vertical="center" wrapText="1"/>
    </xf>
    <xf numFmtId="0" fontId="31" fillId="0" borderId="0" xfId="0" applyFont="1" applyBorder="1" applyAlignment="1">
      <alignment horizontal="left" vertical="center" wrapText="1"/>
    </xf>
    <xf numFmtId="0" fontId="31" fillId="0" borderId="23" xfId="0" applyFont="1" applyBorder="1" applyAlignment="1">
      <alignment horizontal="left" vertical="center" wrapText="1"/>
    </xf>
    <xf numFmtId="0" fontId="31" fillId="0" borderId="30" xfId="0" applyFont="1" applyBorder="1" applyAlignment="1">
      <alignment horizontal="left" vertical="center" wrapText="1"/>
    </xf>
    <xf numFmtId="0" fontId="87" fillId="0" borderId="30" xfId="0" applyFont="1" applyBorder="1" applyAlignment="1">
      <alignment horizontal="justify" vertical="center"/>
    </xf>
    <xf numFmtId="0" fontId="28" fillId="0" borderId="28"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88" fillId="0" borderId="0" xfId="0" applyFont="1" applyAlignment="1">
      <alignment horizontal="center" vertical="center" wrapText="1"/>
    </xf>
    <xf numFmtId="0" fontId="3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justify" vertical="center"/>
    </xf>
    <xf numFmtId="0" fontId="31" fillId="0" borderId="0" xfId="0" applyFont="1" applyBorder="1" applyAlignment="1">
      <alignment horizontal="center" vertical="center"/>
    </xf>
    <xf numFmtId="0" fontId="23" fillId="0" borderId="0" xfId="0" applyFont="1" applyBorder="1" applyAlignment="1">
      <alignment horizontal="justify" vertical="center"/>
    </xf>
    <xf numFmtId="0" fontId="23" fillId="0" borderId="0" xfId="0" applyFont="1" applyBorder="1" applyAlignment="1">
      <alignment horizontal="left" vertical="center" wrapText="1"/>
    </xf>
    <xf numFmtId="0" fontId="88" fillId="0" borderId="0" xfId="0" applyFont="1" applyBorder="1" applyAlignment="1">
      <alignment horizontal="center" vertical="center"/>
    </xf>
    <xf numFmtId="0" fontId="30" fillId="0" borderId="28"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9" xfId="0" applyFont="1" applyBorder="1" applyAlignment="1">
      <alignment horizontal="center" vertical="center" wrapText="1"/>
    </xf>
    <xf numFmtId="0" fontId="88" fillId="0" borderId="28" xfId="0" applyFont="1" applyBorder="1" applyAlignment="1">
      <alignment horizontal="center" vertical="top" wrapText="1"/>
    </xf>
    <xf numFmtId="0" fontId="88" fillId="0" borderId="17" xfId="0" applyFont="1" applyBorder="1" applyAlignment="1">
      <alignment horizontal="center" vertical="top" wrapText="1"/>
    </xf>
    <xf numFmtId="0" fontId="88" fillId="0" borderId="19" xfId="0" applyFont="1" applyBorder="1" applyAlignment="1">
      <alignment horizontal="center" vertical="top" wrapText="1"/>
    </xf>
    <xf numFmtId="0" fontId="31" fillId="0" borderId="25"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3" xfId="0" applyFont="1" applyBorder="1" applyAlignment="1">
      <alignment horizontal="center" vertical="center" wrapText="1"/>
    </xf>
    <xf numFmtId="0" fontId="88" fillId="0" borderId="28" xfId="0" applyFont="1" applyBorder="1" applyAlignment="1">
      <alignment horizontal="center" vertical="center" wrapText="1"/>
    </xf>
    <xf numFmtId="0" fontId="88" fillId="0" borderId="17" xfId="0" applyFont="1" applyBorder="1" applyAlignment="1">
      <alignment horizontal="center" vertical="center" wrapText="1"/>
    </xf>
    <xf numFmtId="0" fontId="31" fillId="0" borderId="12" xfId="0" applyFont="1" applyBorder="1" applyAlignment="1">
      <alignment horizontal="center" vertical="center" wrapText="1"/>
    </xf>
    <xf numFmtId="0" fontId="30" fillId="0" borderId="0" xfId="0" applyFont="1" applyBorder="1" applyAlignment="1">
      <alignment horizontal="justify" vertical="center"/>
    </xf>
    <xf numFmtId="0" fontId="30" fillId="0" borderId="23" xfId="0" applyFont="1" applyBorder="1" applyAlignment="1">
      <alignment horizontal="justify" vertical="center"/>
    </xf>
    <xf numFmtId="0" fontId="28" fillId="0" borderId="28"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9" xfId="0" applyFont="1" applyBorder="1" applyAlignment="1">
      <alignment horizontal="center" vertical="center" wrapText="1"/>
    </xf>
    <xf numFmtId="0" fontId="88" fillId="0" borderId="25" xfId="0" applyFont="1" applyBorder="1" applyAlignment="1">
      <alignment horizontal="center"/>
    </xf>
    <xf numFmtId="0" fontId="88" fillId="0" borderId="22" xfId="0" applyFont="1" applyBorder="1" applyAlignment="1">
      <alignment horizontal="center"/>
    </xf>
    <xf numFmtId="0" fontId="95" fillId="0" borderId="21" xfId="0" applyFont="1" applyFill="1" applyBorder="1" applyAlignment="1">
      <alignment horizontal="center" vertical="center" wrapText="1"/>
    </xf>
    <xf numFmtId="0" fontId="95" fillId="0" borderId="26" xfId="0" applyFont="1" applyFill="1" applyBorder="1" applyAlignment="1">
      <alignment horizontal="center" vertical="center" wrapText="1"/>
    </xf>
    <xf numFmtId="0" fontId="35" fillId="0" borderId="0" xfId="0" applyFont="1" applyBorder="1" applyAlignment="1">
      <alignment horizontal="justify"/>
    </xf>
    <xf numFmtId="0" fontId="35" fillId="0" borderId="0" xfId="0" applyFont="1" applyBorder="1" applyAlignment="1">
      <alignment horizontal="center"/>
    </xf>
    <xf numFmtId="0" fontId="95" fillId="0" borderId="12" xfId="0" applyFont="1" applyBorder="1" applyAlignment="1">
      <alignment horizontal="center" vertical="center" wrapText="1"/>
    </xf>
    <xf numFmtId="0" fontId="95" fillId="0" borderId="28" xfId="0" applyFont="1" applyBorder="1" applyAlignment="1">
      <alignment horizontal="center" vertical="center" wrapText="1"/>
    </xf>
    <xf numFmtId="0" fontId="95" fillId="0" borderId="17" xfId="0" applyFont="1" applyBorder="1" applyAlignment="1">
      <alignment horizontal="center" vertical="center" wrapText="1"/>
    </xf>
    <xf numFmtId="0" fontId="95" fillId="0" borderId="19" xfId="0" applyFont="1" applyBorder="1" applyAlignment="1">
      <alignment horizontal="center" vertical="center" wrapText="1"/>
    </xf>
    <xf numFmtId="0" fontId="95" fillId="0" borderId="30" xfId="0" applyFont="1" applyBorder="1" applyAlignment="1">
      <alignment horizontal="left"/>
    </xf>
    <xf numFmtId="0" fontId="95" fillId="0" borderId="25" xfId="0" applyFont="1" applyBorder="1" applyAlignment="1">
      <alignment horizontal="left"/>
    </xf>
    <xf numFmtId="0" fontId="87" fillId="0" borderId="12" xfId="0" applyFont="1" applyBorder="1" applyAlignment="1">
      <alignment horizontal="justify" vertical="top" wrapText="1"/>
    </xf>
    <xf numFmtId="0" fontId="87" fillId="0" borderId="12" xfId="0" applyFont="1" applyBorder="1" applyAlignment="1">
      <alignment horizontal="center" vertical="top" wrapText="1"/>
    </xf>
    <xf numFmtId="0" fontId="35" fillId="0" borderId="15" xfId="0" applyFont="1" applyBorder="1" applyAlignment="1">
      <alignment horizontal="center" vertical="top" wrapText="1"/>
    </xf>
    <xf numFmtId="0" fontId="35" fillId="0" borderId="22" xfId="0" applyFont="1" applyBorder="1" applyAlignment="1">
      <alignment horizontal="center" vertical="top" wrapText="1"/>
    </xf>
    <xf numFmtId="0" fontId="35" fillId="0" borderId="13" xfId="0" applyFont="1" applyBorder="1" applyAlignment="1">
      <alignment horizontal="center" vertical="top" wrapText="1"/>
    </xf>
    <xf numFmtId="0" fontId="35" fillId="0" borderId="23" xfId="0" applyFont="1" applyBorder="1" applyAlignment="1">
      <alignment horizontal="center" vertical="top" wrapText="1"/>
    </xf>
    <xf numFmtId="0" fontId="35" fillId="0" borderId="11" xfId="0" applyFont="1" applyBorder="1" applyAlignment="1">
      <alignment horizontal="center" vertical="top" wrapText="1"/>
    </xf>
    <xf numFmtId="0" fontId="35" fillId="0" borderId="79" xfId="0" applyFont="1" applyBorder="1" applyAlignment="1">
      <alignment horizontal="center" vertical="top" wrapText="1"/>
    </xf>
    <xf numFmtId="0" fontId="35" fillId="0" borderId="80" xfId="0" applyFont="1" applyBorder="1" applyAlignment="1">
      <alignment horizontal="center" vertical="top" wrapText="1"/>
    </xf>
    <xf numFmtId="0" fontId="35" fillId="0" borderId="28" xfId="0" applyFont="1" applyBorder="1" applyAlignment="1">
      <alignment horizontal="left" vertical="center"/>
    </xf>
    <xf numFmtId="0" fontId="35" fillId="0" borderId="17" xfId="0" applyFont="1" applyBorder="1" applyAlignment="1">
      <alignment horizontal="left" vertical="center"/>
    </xf>
    <xf numFmtId="0" fontId="35" fillId="0" borderId="19" xfId="0" applyFont="1" applyBorder="1" applyAlignment="1">
      <alignment horizontal="left" vertical="center"/>
    </xf>
    <xf numFmtId="49" fontId="35" fillId="0" borderId="28" xfId="0" applyNumberFormat="1" applyFont="1" applyBorder="1" applyAlignment="1">
      <alignment horizontal="center" vertical="center"/>
    </xf>
    <xf numFmtId="49" fontId="35" fillId="0" borderId="19" xfId="0" applyNumberFormat="1" applyFont="1" applyBorder="1" applyAlignment="1">
      <alignment horizontal="center" vertical="center"/>
    </xf>
    <xf numFmtId="0" fontId="35" fillId="0" borderId="24" xfId="0" applyFont="1" applyBorder="1" applyAlignment="1">
      <alignment horizontal="center" vertical="center" wrapText="1"/>
    </xf>
    <xf numFmtId="0" fontId="35" fillId="0" borderId="16" xfId="0" applyFont="1" applyBorder="1" applyAlignment="1">
      <alignment horizontal="center" vertical="center" wrapText="1"/>
    </xf>
    <xf numFmtId="0" fontId="103" fillId="0" borderId="28" xfId="0" applyFont="1" applyBorder="1" applyAlignment="1">
      <alignment horizontal="left" vertical="center"/>
    </xf>
    <xf numFmtId="0" fontId="103" fillId="0" borderId="17" xfId="0" applyFont="1" applyBorder="1" applyAlignment="1">
      <alignment horizontal="left" vertical="center"/>
    </xf>
    <xf numFmtId="0" fontId="103" fillId="0" borderId="19" xfId="0" applyFont="1" applyBorder="1" applyAlignment="1">
      <alignment horizontal="left" vertical="center"/>
    </xf>
    <xf numFmtId="0" fontId="30" fillId="0" borderId="12" xfId="0" applyFont="1" applyFill="1" applyBorder="1" applyAlignment="1">
      <alignment horizontal="center" vertical="center" wrapText="1"/>
    </xf>
    <xf numFmtId="0" fontId="31" fillId="0" borderId="0" xfId="0" applyFont="1" applyBorder="1" applyAlignment="1">
      <alignment vertical="center"/>
    </xf>
    <xf numFmtId="0" fontId="95" fillId="0" borderId="17" xfId="0" applyFont="1" applyBorder="1" applyAlignment="1">
      <alignment horizontal="center" wrapText="1"/>
    </xf>
    <xf numFmtId="0" fontId="88" fillId="0" borderId="17" xfId="0" applyFont="1" applyBorder="1" applyAlignment="1">
      <alignment horizontal="justify"/>
    </xf>
    <xf numFmtId="0" fontId="88" fillId="0" borderId="19" xfId="0" applyFont="1" applyBorder="1" applyAlignment="1">
      <alignment horizontal="justify"/>
    </xf>
    <xf numFmtId="0" fontId="31" fillId="0" borderId="0" xfId="0" applyFont="1" applyBorder="1" applyAlignment="1">
      <alignment horizontal="justify"/>
    </xf>
    <xf numFmtId="0" fontId="31" fillId="0" borderId="0" xfId="0" applyFont="1" applyBorder="1" applyAlignment="1">
      <alignment horizontal="center"/>
    </xf>
    <xf numFmtId="0" fontId="31" fillId="0" borderId="3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19" xfId="0" applyFont="1" applyBorder="1" applyAlignment="1">
      <alignment horizontal="center" vertical="center" wrapText="1"/>
    </xf>
    <xf numFmtId="0" fontId="89" fillId="0" borderId="0" xfId="0" applyFont="1" applyAlignment="1">
      <alignment horizontal="center" vertical="center"/>
    </xf>
    <xf numFmtId="0" fontId="95" fillId="0" borderId="12" xfId="0" applyFont="1" applyFill="1" applyBorder="1" applyAlignment="1">
      <alignment horizontal="center" vertical="center" wrapText="1"/>
    </xf>
    <xf numFmtId="0" fontId="30" fillId="0" borderId="12" xfId="0" applyFont="1" applyBorder="1" applyAlignment="1">
      <alignment horizontal="center" vertical="center" wrapText="1"/>
    </xf>
    <xf numFmtId="0" fontId="88" fillId="0" borderId="12" xfId="0" applyFont="1" applyBorder="1" applyAlignment="1">
      <alignment horizontal="center" vertical="center" wrapText="1"/>
    </xf>
    <xf numFmtId="0" fontId="23" fillId="0" borderId="0" xfId="0" applyFont="1" applyAlignment="1">
      <alignment horizontal="left" vertical="top" wrapText="1"/>
    </xf>
    <xf numFmtId="0" fontId="31" fillId="0" borderId="0" xfId="0" applyFont="1" applyBorder="1" applyAlignment="1" quotePrefix="1">
      <alignment horizontal="left" vertical="top" wrapText="1"/>
    </xf>
    <xf numFmtId="0" fontId="31" fillId="0" borderId="0" xfId="0" applyFont="1" applyBorder="1" applyAlignment="1">
      <alignment horizontal="left" vertical="top" wrapText="1"/>
    </xf>
    <xf numFmtId="0" fontId="31" fillId="0" borderId="0" xfId="0" applyFont="1" applyBorder="1" applyAlignment="1">
      <alignment horizontal="left" wrapText="1"/>
    </xf>
    <xf numFmtId="0" fontId="28" fillId="0" borderId="25" xfId="0" applyFont="1" applyBorder="1" applyAlignment="1">
      <alignment horizontal="left"/>
    </xf>
    <xf numFmtId="0" fontId="87" fillId="0" borderId="28" xfId="0" applyFont="1" applyBorder="1" applyAlignment="1">
      <alignment horizontal="center" vertical="center" wrapText="1"/>
    </xf>
    <xf numFmtId="0" fontId="87" fillId="0" borderId="17" xfId="0" applyFont="1" applyBorder="1" applyAlignment="1">
      <alignment horizontal="center" vertical="center" wrapText="1"/>
    </xf>
    <xf numFmtId="0" fontId="87" fillId="0" borderId="19" xfId="0" applyFont="1" applyBorder="1" applyAlignment="1">
      <alignment horizontal="center" vertical="center" wrapText="1"/>
    </xf>
    <xf numFmtId="0" fontId="87" fillId="0" borderId="21" xfId="0" applyFont="1" applyBorder="1" applyAlignment="1">
      <alignment horizontal="center" vertical="center" wrapText="1"/>
    </xf>
    <xf numFmtId="0" fontId="87" fillId="0" borderId="26" xfId="0" applyFont="1" applyBorder="1" applyAlignment="1">
      <alignment horizontal="center" vertical="center" wrapText="1"/>
    </xf>
    <xf numFmtId="0" fontId="88" fillId="0" borderId="0" xfId="0" applyFont="1" applyBorder="1" applyAlignment="1">
      <alignment horizontal="center" vertical="center" wrapText="1"/>
    </xf>
    <xf numFmtId="0" fontId="23" fillId="0" borderId="0" xfId="0" applyFont="1" applyBorder="1" applyAlignment="1">
      <alignment horizontal="left" vertical="center"/>
    </xf>
    <xf numFmtId="0" fontId="95" fillId="0" borderId="0" xfId="0" applyFont="1" applyBorder="1" applyAlignment="1">
      <alignment horizontal="justify" vertical="center"/>
    </xf>
    <xf numFmtId="0" fontId="31" fillId="0" borderId="0" xfId="0" applyFont="1" applyAlignment="1">
      <alignment horizontal="justify" vertical="center"/>
    </xf>
    <xf numFmtId="0" fontId="31" fillId="0" borderId="10" xfId="0" applyFont="1" applyBorder="1" applyAlignment="1">
      <alignment horizontal="center" vertical="center" wrapText="1"/>
    </xf>
    <xf numFmtId="0" fontId="31" fillId="0" borderId="12" xfId="0" applyFont="1" applyBorder="1" applyAlignment="1">
      <alignment horizontal="left" vertical="center" wrapText="1"/>
    </xf>
    <xf numFmtId="0" fontId="23" fillId="0" borderId="34" xfId="0" applyFont="1" applyBorder="1" applyAlignment="1">
      <alignment horizontal="left" vertical="center" wrapText="1"/>
    </xf>
    <xf numFmtId="0" fontId="23" fillId="0" borderId="81" xfId="0" applyFont="1" applyBorder="1" applyAlignment="1">
      <alignment horizontal="left" vertical="center" wrapText="1"/>
    </xf>
    <xf numFmtId="0" fontId="23" fillId="0" borderId="82" xfId="0" applyFont="1" applyBorder="1" applyAlignment="1">
      <alignment horizontal="left" vertical="center" wrapText="1"/>
    </xf>
    <xf numFmtId="0" fontId="87" fillId="0" borderId="12" xfId="0" applyFont="1" applyBorder="1" applyAlignment="1">
      <alignment horizontal="center" vertical="center" wrapText="1"/>
    </xf>
    <xf numFmtId="0" fontId="32" fillId="0" borderId="0" xfId="0" applyFont="1" applyBorder="1" applyAlignment="1">
      <alignment horizontal="center" vertical="center"/>
    </xf>
    <xf numFmtId="0" fontId="88" fillId="0" borderId="30" xfId="0" applyFont="1" applyBorder="1" applyAlignment="1">
      <alignment horizontal="center" vertical="center"/>
    </xf>
    <xf numFmtId="0" fontId="28" fillId="0" borderId="28" xfId="0" applyFont="1" applyBorder="1" applyAlignment="1">
      <alignment horizontal="center" vertical="center"/>
    </xf>
    <xf numFmtId="0" fontId="28" fillId="0" borderId="17" xfId="0" applyFont="1" applyBorder="1" applyAlignment="1">
      <alignment horizontal="center" vertical="center"/>
    </xf>
    <xf numFmtId="0" fontId="28" fillId="0" borderId="19" xfId="0" applyFont="1" applyBorder="1" applyAlignment="1">
      <alignment horizontal="center" vertical="center"/>
    </xf>
    <xf numFmtId="0" fontId="32" fillId="0" borderId="14" xfId="0" applyFont="1" applyBorder="1" applyAlignment="1">
      <alignment horizontal="center" vertical="center" wrapText="1"/>
    </xf>
    <xf numFmtId="0" fontId="31" fillId="0" borderId="83" xfId="0" applyFont="1" applyBorder="1" applyAlignment="1">
      <alignment horizontal="center" vertical="center" wrapText="1"/>
    </xf>
    <xf numFmtId="0" fontId="31" fillId="0" borderId="84" xfId="0" applyFont="1" applyBorder="1" applyAlignment="1">
      <alignment horizontal="center" vertical="center" wrapText="1"/>
    </xf>
    <xf numFmtId="0" fontId="31" fillId="0" borderId="85" xfId="0" applyFont="1" applyBorder="1" applyAlignment="1">
      <alignment horizontal="center" vertical="center" wrapText="1"/>
    </xf>
    <xf numFmtId="0" fontId="28" fillId="0" borderId="12" xfId="0" applyFont="1" applyBorder="1" applyAlignment="1">
      <alignment horizontal="center" vertical="center" wrapText="1"/>
    </xf>
    <xf numFmtId="0" fontId="23" fillId="0" borderId="0" xfId="0" applyFont="1" applyBorder="1" applyAlignment="1">
      <alignment horizontal="justify"/>
    </xf>
    <xf numFmtId="0" fontId="30" fillId="0" borderId="0" xfId="0" applyFont="1" applyAlignment="1">
      <alignment horizontal="left" vertical="top" wrapText="1"/>
    </xf>
    <xf numFmtId="0" fontId="88" fillId="0" borderId="12" xfId="0" applyFont="1" applyBorder="1" applyAlignment="1">
      <alignment horizontal="center" vertical="center"/>
    </xf>
    <xf numFmtId="0" fontId="87" fillId="0" borderId="21" xfId="0" applyFont="1" applyFill="1" applyBorder="1" applyAlignment="1">
      <alignment horizontal="center" vertical="center" wrapText="1"/>
    </xf>
    <xf numFmtId="0" fontId="87" fillId="0" borderId="26" xfId="0" applyFont="1" applyFill="1" applyBorder="1" applyAlignment="1">
      <alignment horizontal="center" vertical="center" wrapText="1"/>
    </xf>
    <xf numFmtId="0" fontId="88" fillId="0" borderId="30" xfId="0" applyFont="1" applyBorder="1" applyAlignment="1">
      <alignment horizontal="justify" vertical="center"/>
    </xf>
    <xf numFmtId="0" fontId="28" fillId="0" borderId="0" xfId="0" applyFont="1" applyBorder="1" applyAlignment="1">
      <alignment horizontal="left" vertical="center"/>
    </xf>
    <xf numFmtId="0" fontId="95" fillId="0" borderId="21"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6" xfId="0" applyFont="1" applyBorder="1" applyAlignment="1">
      <alignment horizontal="center" vertical="center" wrapText="1"/>
    </xf>
    <xf numFmtId="0" fontId="0" fillId="0" borderId="28"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29" fillId="0" borderId="28" xfId="0" applyFont="1" applyBorder="1" applyAlignment="1">
      <alignment horizontal="center" vertical="center" wrapText="1"/>
    </xf>
    <xf numFmtId="0" fontId="29" fillId="0" borderId="19" xfId="0" applyFont="1" applyBorder="1" applyAlignment="1">
      <alignment horizontal="center" vertical="center" wrapText="1"/>
    </xf>
    <xf numFmtId="1" fontId="23" fillId="0" borderId="15" xfId="0" applyNumberFormat="1" applyFont="1" applyBorder="1" applyAlignment="1">
      <alignment horizontal="center" vertical="center" wrapText="1"/>
    </xf>
    <xf numFmtId="1" fontId="23" fillId="0" borderId="22" xfId="0" applyNumberFormat="1" applyFont="1" applyBorder="1" applyAlignment="1">
      <alignment horizontal="center" vertical="center" wrapText="1"/>
    </xf>
    <xf numFmtId="1" fontId="23" fillId="0" borderId="13" xfId="0" applyNumberFormat="1" applyFont="1" applyBorder="1" applyAlignment="1">
      <alignment horizontal="center" vertical="center" wrapText="1"/>
    </xf>
    <xf numFmtId="1" fontId="23" fillId="0" borderId="23" xfId="0" applyNumberFormat="1" applyFont="1" applyBorder="1" applyAlignment="1">
      <alignment horizontal="center" vertical="center" wrapText="1"/>
    </xf>
    <xf numFmtId="1" fontId="23" fillId="0" borderId="29" xfId="0" applyNumberFormat="1" applyFont="1" applyBorder="1" applyAlignment="1">
      <alignment horizontal="center" vertical="center" wrapText="1"/>
    </xf>
    <xf numFmtId="1" fontId="23" fillId="0" borderId="31" xfId="0" applyNumberFormat="1" applyFont="1" applyBorder="1" applyAlignment="1">
      <alignment horizontal="center" vertical="center" wrapText="1"/>
    </xf>
    <xf numFmtId="0" fontId="28" fillId="0" borderId="12" xfId="0" applyFont="1" applyBorder="1" applyAlignment="1">
      <alignment horizontal="left" vertical="center"/>
    </xf>
    <xf numFmtId="0" fontId="88" fillId="0" borderId="19" xfId="0" applyFont="1" applyBorder="1" applyAlignment="1">
      <alignment horizontal="center" vertical="center" wrapText="1"/>
    </xf>
    <xf numFmtId="0" fontId="88" fillId="0" borderId="0" xfId="0" applyFont="1" applyAlignment="1">
      <alignment horizontal="center" vertical="center"/>
    </xf>
    <xf numFmtId="0" fontId="88" fillId="0" borderId="0" xfId="0" applyFont="1" applyBorder="1" applyAlignment="1">
      <alignment horizontal="center"/>
    </xf>
    <xf numFmtId="0" fontId="87" fillId="0" borderId="29" xfId="0" applyFont="1" applyBorder="1" applyAlignment="1">
      <alignment horizontal="center" vertical="center" wrapText="1"/>
    </xf>
    <xf numFmtId="0" fontId="87" fillId="0" borderId="31"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8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9" xfId="0" applyFont="1" applyBorder="1" applyAlignment="1">
      <alignment horizontal="center" vertical="center" wrapText="1"/>
    </xf>
    <xf numFmtId="0" fontId="35" fillId="0" borderId="0" xfId="0" applyFont="1" applyAlignment="1">
      <alignment horizontal="center"/>
    </xf>
    <xf numFmtId="0" fontId="35" fillId="0" borderId="24" xfId="0" applyFont="1" applyBorder="1" applyAlignment="1">
      <alignment horizontal="left" vertical="center" wrapText="1"/>
    </xf>
    <xf numFmtId="0" fontId="35" fillId="0" borderId="16" xfId="0" applyFont="1" applyBorder="1" applyAlignment="1">
      <alignment horizontal="left" vertical="center" wrapText="1"/>
    </xf>
    <xf numFmtId="0" fontId="29" fillId="0" borderId="12" xfId="0" applyFont="1" applyBorder="1" applyAlignment="1">
      <alignment horizontal="center" vertical="center" wrapText="1"/>
    </xf>
    <xf numFmtId="0" fontId="35" fillId="0" borderId="24"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23" fillId="0" borderId="87" xfId="0" applyFont="1" applyBorder="1" applyAlignment="1">
      <alignment horizontal="left" vertical="center" wrapText="1"/>
    </xf>
    <xf numFmtId="0" fontId="23" fillId="0" borderId="88" xfId="0" applyFont="1" applyBorder="1" applyAlignment="1">
      <alignment horizontal="left" vertical="center" wrapText="1"/>
    </xf>
    <xf numFmtId="0" fontId="23" fillId="0" borderId="20" xfId="0" applyFont="1" applyBorder="1" applyAlignment="1">
      <alignment horizontal="left" vertical="center" wrapText="1"/>
    </xf>
    <xf numFmtId="0" fontId="98" fillId="0" borderId="12" xfId="0" applyFont="1" applyBorder="1" applyAlignment="1">
      <alignment horizontal="center" vertical="center" wrapText="1"/>
    </xf>
    <xf numFmtId="0" fontId="98" fillId="0" borderId="21" xfId="0" applyFont="1" applyBorder="1" applyAlignment="1">
      <alignment horizontal="center" vertical="center" wrapText="1"/>
    </xf>
    <xf numFmtId="0" fontId="31" fillId="0" borderId="83" xfId="0" applyFont="1" applyFill="1" applyBorder="1" applyAlignment="1">
      <alignment horizontal="center" vertical="center" wrapText="1"/>
    </xf>
    <xf numFmtId="0" fontId="31" fillId="0" borderId="85" xfId="0" applyFont="1" applyFill="1" applyBorder="1" applyAlignment="1">
      <alignment horizontal="center" vertical="center" wrapText="1"/>
    </xf>
    <xf numFmtId="1" fontId="25" fillId="0" borderId="14" xfId="0" applyNumberFormat="1" applyFont="1" applyFill="1" applyBorder="1" applyAlignment="1">
      <alignment horizontal="center" vertical="center"/>
    </xf>
    <xf numFmtId="0" fontId="32" fillId="0" borderId="17" xfId="0" applyFont="1" applyBorder="1" applyAlignment="1">
      <alignment horizontal="center" vertical="center"/>
    </xf>
    <xf numFmtId="1" fontId="31" fillId="0" borderId="11" xfId="0" applyNumberFormat="1" applyFont="1" applyFill="1" applyBorder="1" applyAlignment="1">
      <alignment horizontal="center" vertical="center"/>
    </xf>
    <xf numFmtId="0" fontId="87" fillId="0" borderId="0" xfId="0" applyFont="1" applyAlignment="1">
      <alignment horizontal="center"/>
    </xf>
    <xf numFmtId="0" fontId="89" fillId="0" borderId="0" xfId="0" applyFont="1" applyBorder="1" applyAlignment="1">
      <alignment horizontal="center"/>
    </xf>
    <xf numFmtId="0" fontId="31"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34" fillId="0" borderId="21" xfId="0" applyFont="1" applyBorder="1" applyAlignment="1">
      <alignment horizontal="center" vertical="center" wrapText="1"/>
    </xf>
    <xf numFmtId="0" fontId="34" fillId="0" borderId="26" xfId="0" applyFont="1" applyBorder="1" applyAlignment="1">
      <alignment horizontal="center" vertical="center" wrapText="1"/>
    </xf>
    <xf numFmtId="0" fontId="88" fillId="0" borderId="0" xfId="0" applyFont="1" applyAlignment="1">
      <alignment horizontal="center"/>
    </xf>
    <xf numFmtId="0" fontId="32" fillId="0" borderId="12" xfId="0" applyFont="1" applyBorder="1" applyAlignment="1">
      <alignment horizontal="justify" vertical="center" wrapText="1"/>
    </xf>
    <xf numFmtId="0" fontId="31" fillId="0" borderId="87" xfId="0" applyFont="1" applyBorder="1" applyAlignment="1">
      <alignment horizontal="center" vertical="center" wrapText="1"/>
    </xf>
    <xf numFmtId="0" fontId="31" fillId="0" borderId="20"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2" xfId="0" applyFont="1" applyBorder="1" applyAlignment="1">
      <alignment horizontal="justify" vertical="center"/>
    </xf>
    <xf numFmtId="0" fontId="28" fillId="0" borderId="0" xfId="0" applyFont="1" applyBorder="1" applyAlignment="1">
      <alignment horizontal="center" vertical="center"/>
    </xf>
    <xf numFmtId="0" fontId="32" fillId="0" borderId="11" xfId="0" applyFont="1" applyBorder="1" applyAlignment="1">
      <alignment horizontal="center" vertical="center" wrapText="1"/>
    </xf>
    <xf numFmtId="0" fontId="95" fillId="0" borderId="18" xfId="0" applyFont="1" applyFill="1" applyBorder="1" applyAlignment="1">
      <alignment horizontal="center" vertical="center" wrapText="1"/>
    </xf>
    <xf numFmtId="0" fontId="29" fillId="0" borderId="17" xfId="0" applyFont="1" applyBorder="1" applyAlignment="1">
      <alignment horizontal="center" vertical="center" wrapText="1"/>
    </xf>
    <xf numFmtId="0" fontId="32" fillId="0" borderId="21" xfId="0" applyFont="1" applyBorder="1" applyAlignment="1">
      <alignment horizontal="center" vertical="center" wrapText="1"/>
    </xf>
    <xf numFmtId="0" fontId="31" fillId="0" borderId="15" xfId="0" applyFont="1" applyBorder="1" applyAlignment="1">
      <alignment horizontal="center" vertical="center"/>
    </xf>
    <xf numFmtId="0" fontId="31" fillId="0" borderId="25" xfId="0" applyFont="1" applyBorder="1" applyAlignment="1">
      <alignment horizontal="center" vertical="center"/>
    </xf>
    <xf numFmtId="0" fontId="31" fillId="0" borderId="22" xfId="0" applyFont="1" applyBorder="1" applyAlignment="1">
      <alignment horizontal="center" vertical="center"/>
    </xf>
    <xf numFmtId="0" fontId="31" fillId="0" borderId="13" xfId="0" applyFont="1" applyBorder="1" applyAlignment="1">
      <alignment horizontal="center" vertical="center"/>
    </xf>
    <xf numFmtId="0" fontId="31" fillId="0" borderId="23" xfId="0" applyFont="1" applyBorder="1" applyAlignment="1">
      <alignment horizontal="center" vertical="center"/>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31" fillId="0" borderId="31" xfId="0" applyFont="1" applyBorder="1" applyAlignment="1">
      <alignment horizontal="center" vertical="center"/>
    </xf>
    <xf numFmtId="0" fontId="23" fillId="0" borderId="25" xfId="0" applyFont="1" applyBorder="1" applyAlignment="1">
      <alignment horizontal="center" vertical="center" wrapText="1"/>
    </xf>
    <xf numFmtId="0" fontId="23" fillId="0" borderId="22" xfId="0" applyFont="1" applyBorder="1" applyAlignment="1">
      <alignment horizontal="center" vertical="center" wrapText="1"/>
    </xf>
    <xf numFmtId="0" fontId="94" fillId="0" borderId="24" xfId="0" applyFont="1" applyBorder="1" applyAlignment="1">
      <alignment horizontal="center" vertical="center" wrapText="1"/>
    </xf>
    <xf numFmtId="0" fontId="94" fillId="0" borderId="26" xfId="0" applyFont="1" applyBorder="1" applyAlignment="1">
      <alignment horizontal="center" vertical="center" wrapText="1"/>
    </xf>
    <xf numFmtId="0" fontId="94" fillId="0" borderId="21" xfId="0" applyFont="1" applyBorder="1" applyAlignment="1">
      <alignment horizontal="center" vertical="center" wrapText="1"/>
    </xf>
    <xf numFmtId="0" fontId="94" fillId="0" borderId="18" xfId="0" applyFont="1" applyBorder="1" applyAlignment="1">
      <alignment horizontal="center" vertical="center" wrapText="1"/>
    </xf>
    <xf numFmtId="0" fontId="94" fillId="0" borderId="16" xfId="0" applyFont="1" applyBorder="1" applyAlignment="1">
      <alignment horizontal="center" vertical="center" wrapText="1"/>
    </xf>
    <xf numFmtId="0" fontId="23" fillId="0" borderId="15" xfId="0" applyFont="1" applyBorder="1" applyAlignment="1">
      <alignment horizontal="center" vertical="center" wrapText="1"/>
    </xf>
    <xf numFmtId="0" fontId="28" fillId="0" borderId="28" xfId="0" applyFont="1" applyBorder="1" applyAlignment="1">
      <alignment horizontal="left" vertical="center" wrapText="1"/>
    </xf>
    <xf numFmtId="0" fontId="28" fillId="0" borderId="17" xfId="0" applyFont="1" applyBorder="1" applyAlignment="1">
      <alignment horizontal="left" vertical="center" wrapText="1"/>
    </xf>
    <xf numFmtId="0" fontId="28" fillId="0" borderId="19" xfId="0" applyFont="1" applyBorder="1" applyAlignment="1">
      <alignment horizontal="left" vertical="center" wrapText="1"/>
    </xf>
    <xf numFmtId="0" fontId="95" fillId="0" borderId="26" xfId="0" applyFont="1" applyBorder="1" applyAlignment="1">
      <alignment horizontal="center" vertical="center" wrapText="1"/>
    </xf>
    <xf numFmtId="0" fontId="28" fillId="0" borderId="30" xfId="0" applyFont="1" applyBorder="1" applyAlignment="1">
      <alignment horizontal="justify" vertical="center"/>
    </xf>
    <xf numFmtId="0" fontId="2" fillId="0" borderId="0" xfId="0" applyFont="1" applyBorder="1" applyAlignment="1">
      <alignment horizontal="justify" vertical="center"/>
    </xf>
    <xf numFmtId="0" fontId="28"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39" fillId="0" borderId="13" xfId="0" applyFont="1" applyBorder="1" applyAlignment="1">
      <alignment horizontal="center" vertical="center"/>
    </xf>
    <xf numFmtId="0" fontId="39" fillId="0" borderId="0" xfId="0" applyFont="1" applyBorder="1" applyAlignment="1">
      <alignment horizontal="center" vertical="center"/>
    </xf>
    <xf numFmtId="0" fontId="39" fillId="0" borderId="0" xfId="0" applyFont="1" applyAlignment="1">
      <alignment horizontal="center" vertical="center"/>
    </xf>
    <xf numFmtId="0" fontId="36" fillId="0" borderId="13" xfId="0" applyFont="1" applyBorder="1" applyAlignment="1">
      <alignment horizontal="center" vertical="center"/>
    </xf>
    <xf numFmtId="0" fontId="36" fillId="0" borderId="0" xfId="0" applyFont="1" applyAlignment="1">
      <alignment horizontal="center" vertical="center"/>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88" fillId="0" borderId="0" xfId="0" applyFont="1" applyFill="1" applyBorder="1" applyAlignment="1">
      <alignment horizontal="justify" vertical="center"/>
    </xf>
    <xf numFmtId="0" fontId="32" fillId="0" borderId="34" xfId="0" applyFont="1" applyBorder="1" applyAlignment="1">
      <alignment horizontal="center" vertical="center" wrapText="1"/>
    </xf>
    <xf numFmtId="0" fontId="32" fillId="0" borderId="82" xfId="0" applyFont="1" applyBorder="1" applyAlignment="1">
      <alignment horizontal="center" vertical="center" wrapText="1"/>
    </xf>
    <xf numFmtId="0" fontId="38" fillId="0" borderId="0" xfId="0" applyFont="1" applyBorder="1" applyAlignment="1">
      <alignment horizontal="center" vertical="center"/>
    </xf>
    <xf numFmtId="0" fontId="88" fillId="0" borderId="0" xfId="0" applyFont="1" applyBorder="1" applyAlignment="1">
      <alignment horizontal="justify" vertical="center"/>
    </xf>
    <xf numFmtId="0" fontId="97" fillId="0" borderId="0" xfId="0" applyFont="1" applyAlignment="1">
      <alignment horizontal="center" vertical="center"/>
    </xf>
    <xf numFmtId="0" fontId="38" fillId="0" borderId="0" xfId="0" applyFont="1" applyBorder="1" applyAlignment="1">
      <alignment horizontal="justify" vertical="center"/>
    </xf>
    <xf numFmtId="0" fontId="7" fillId="0" borderId="0" xfId="0" applyFont="1" applyAlignment="1">
      <alignment horizontal="center" vertical="center"/>
    </xf>
    <xf numFmtId="0" fontId="31" fillId="0" borderId="87" xfId="0" applyFont="1" applyBorder="1" applyAlignment="1">
      <alignment horizontal="center" vertical="center"/>
    </xf>
    <xf numFmtId="0" fontId="31" fillId="0" borderId="20" xfId="0" applyFont="1" applyBorder="1" applyAlignment="1">
      <alignment horizontal="center" vertical="center"/>
    </xf>
    <xf numFmtId="0" fontId="31" fillId="0" borderId="33" xfId="0" applyFont="1" applyBorder="1" applyAlignment="1">
      <alignment horizontal="center" vertical="center"/>
    </xf>
    <xf numFmtId="0" fontId="31" fillId="0" borderId="83" xfId="0" applyFont="1" applyBorder="1" applyAlignment="1">
      <alignment horizontal="center" vertical="center"/>
    </xf>
    <xf numFmtId="0" fontId="31" fillId="0" borderId="85" xfId="0" applyFont="1" applyBorder="1" applyAlignment="1">
      <alignment horizontal="center" vertical="center"/>
    </xf>
    <xf numFmtId="0" fontId="2" fillId="0" borderId="0" xfId="0" applyFont="1" applyAlignment="1">
      <alignment horizontal="center" vertical="center"/>
    </xf>
    <xf numFmtId="0" fontId="32" fillId="0" borderId="28"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10" xfId="0" applyFont="1" applyBorder="1" applyAlignment="1">
      <alignment horizontal="center" vertical="center" wrapText="1"/>
    </xf>
    <xf numFmtId="0" fontId="28" fillId="0" borderId="0" xfId="0" applyFont="1" applyBorder="1" applyAlignment="1">
      <alignment horizontal="center"/>
    </xf>
    <xf numFmtId="0" fontId="28" fillId="0" borderId="0" xfId="0" applyFont="1" applyAlignment="1">
      <alignment horizontal="center"/>
    </xf>
    <xf numFmtId="0" fontId="31" fillId="0" borderId="18" xfId="0" applyFont="1" applyBorder="1" applyAlignment="1">
      <alignment horizontal="center" vertical="center" wrapText="1"/>
    </xf>
    <xf numFmtId="0" fontId="32" fillId="0" borderId="17" xfId="0" applyFont="1" applyBorder="1" applyAlignment="1">
      <alignment horizontal="center" vertical="center" wrapText="1"/>
    </xf>
    <xf numFmtId="0" fontId="87" fillId="0" borderId="12" xfId="0" applyFont="1" applyFill="1" applyBorder="1" applyAlignment="1">
      <alignment horizontal="center" vertical="center" wrapText="1"/>
    </xf>
    <xf numFmtId="0" fontId="95" fillId="0" borderId="21" xfId="0" applyFont="1" applyFill="1" applyBorder="1" applyAlignment="1">
      <alignment horizontal="justify" vertical="center" wrapText="1"/>
    </xf>
    <xf numFmtId="0" fontId="95" fillId="0" borderId="26" xfId="0" applyFont="1" applyFill="1" applyBorder="1" applyAlignment="1">
      <alignment horizontal="justify" vertical="center" wrapText="1"/>
    </xf>
    <xf numFmtId="0" fontId="32" fillId="0" borderId="21"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87" fillId="0" borderId="0" xfId="0" applyFont="1" applyBorder="1" applyAlignment="1">
      <alignment horizontal="center" vertical="center"/>
    </xf>
    <xf numFmtId="0" fontId="88" fillId="0" borderId="34" xfId="0" applyFont="1" applyBorder="1" applyAlignment="1">
      <alignment horizontal="center" vertical="center"/>
    </xf>
    <xf numFmtId="0" fontId="88" fillId="0" borderId="81" xfId="0" applyFont="1" applyBorder="1" applyAlignment="1">
      <alignment horizontal="center" vertical="center"/>
    </xf>
    <xf numFmtId="0" fontId="88" fillId="0" borderId="82" xfId="0" applyFont="1" applyBorder="1" applyAlignment="1">
      <alignment horizontal="center" vertical="center"/>
    </xf>
    <xf numFmtId="0" fontId="88" fillId="0" borderId="28" xfId="0" applyFont="1" applyBorder="1" applyAlignment="1">
      <alignment horizontal="justify" vertical="center"/>
    </xf>
    <xf numFmtId="0" fontId="88" fillId="0" borderId="17" xfId="0" applyFont="1" applyBorder="1" applyAlignment="1">
      <alignment horizontal="justify" vertical="center"/>
    </xf>
    <xf numFmtId="0" fontId="88" fillId="0" borderId="19" xfId="0" applyFont="1" applyBorder="1" applyAlignment="1">
      <alignment horizontal="justify" vertical="center"/>
    </xf>
    <xf numFmtId="0" fontId="31" fillId="0" borderId="24" xfId="0" applyFont="1" applyBorder="1" applyAlignment="1">
      <alignment horizontal="left" vertical="center" wrapText="1"/>
    </xf>
    <xf numFmtId="0" fontId="31" fillId="0" borderId="16" xfId="0" applyFont="1" applyBorder="1" applyAlignment="1">
      <alignment horizontal="left" vertical="center" wrapText="1"/>
    </xf>
    <xf numFmtId="0" fontId="31" fillId="0" borderId="24" xfId="0" applyFont="1" applyBorder="1" applyAlignment="1">
      <alignment horizontal="center" vertical="center" wrapText="1"/>
    </xf>
    <xf numFmtId="0" fontId="31" fillId="0" borderId="16" xfId="0" applyFont="1" applyBorder="1" applyAlignment="1">
      <alignment horizontal="center" vertical="center" wrapText="1"/>
    </xf>
    <xf numFmtId="0" fontId="35" fillId="0" borderId="12" xfId="0" applyFont="1" applyBorder="1" applyAlignment="1">
      <alignment horizontal="center" vertical="center" wrapText="1"/>
    </xf>
    <xf numFmtId="0" fontId="31" fillId="0" borderId="10" xfId="0" applyFont="1" applyBorder="1" applyAlignment="1">
      <alignment vertical="center" wrapText="1"/>
    </xf>
    <xf numFmtId="0" fontId="89" fillId="0" borderId="0" xfId="0" applyFont="1" applyAlignment="1">
      <alignment horizontal="justify" vertical="justify" wrapText="1"/>
    </xf>
    <xf numFmtId="0" fontId="89" fillId="0" borderId="0" xfId="0" applyFont="1" applyAlignment="1">
      <alignment horizontal="justify" vertical="justify"/>
    </xf>
    <xf numFmtId="0" fontId="89" fillId="0" borderId="0" xfId="0" applyFont="1" applyAlignment="1">
      <alignment horizontal="left"/>
    </xf>
    <xf numFmtId="0" fontId="89" fillId="0" borderId="0" xfId="0" applyFont="1" applyAlignment="1" quotePrefix="1">
      <alignment horizontal="left"/>
    </xf>
    <xf numFmtId="0" fontId="88" fillId="0" borderId="30" xfId="0" applyFont="1" applyBorder="1" applyAlignment="1">
      <alignment horizontal="left" vertical="center"/>
    </xf>
    <xf numFmtId="0" fontId="103" fillId="0" borderId="28" xfId="0" applyFont="1" applyBorder="1" applyAlignment="1">
      <alignment horizontal="center" vertical="center"/>
    </xf>
    <xf numFmtId="0" fontId="103" fillId="0" borderId="19" xfId="0" applyFont="1" applyBorder="1" applyAlignment="1">
      <alignment horizontal="center" vertical="center"/>
    </xf>
    <xf numFmtId="0" fontId="32" fillId="0" borderId="28"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44" fillId="0" borderId="28" xfId="0" applyFont="1" applyBorder="1" applyAlignment="1">
      <alignment horizontal="left" vertical="center"/>
    </xf>
    <xf numFmtId="0" fontId="44" fillId="0" borderId="17" xfId="0" applyFont="1" applyBorder="1" applyAlignment="1">
      <alignment horizontal="left" vertical="center"/>
    </xf>
    <xf numFmtId="0" fontId="44" fillId="0" borderId="19" xfId="0" applyFont="1" applyBorder="1" applyAlignment="1">
      <alignment horizontal="left" vertical="center"/>
    </xf>
    <xf numFmtId="0" fontId="94" fillId="0" borderId="28" xfId="0" applyFont="1" applyBorder="1" applyAlignment="1">
      <alignment horizontal="left" vertical="center" wrapText="1"/>
    </xf>
    <xf numFmtId="0" fontId="94" fillId="0" borderId="17" xfId="0" applyFont="1" applyBorder="1" applyAlignment="1">
      <alignment horizontal="left" vertical="center" wrapText="1"/>
    </xf>
    <xf numFmtId="0" fontId="94" fillId="0" borderId="19" xfId="0" applyFont="1" applyBorder="1" applyAlignment="1">
      <alignment horizontal="left" vertical="center" wrapText="1"/>
    </xf>
    <xf numFmtId="0" fontId="35" fillId="0" borderId="28" xfId="0" applyFont="1" applyBorder="1" applyAlignment="1">
      <alignment horizontal="center" vertical="center"/>
    </xf>
    <xf numFmtId="0" fontId="35" fillId="0" borderId="19" xfId="0" applyFont="1" applyBorder="1" applyAlignment="1">
      <alignment horizontal="center" vertical="center"/>
    </xf>
    <xf numFmtId="49" fontId="103" fillId="0" borderId="28" xfId="0" applyNumberFormat="1" applyFont="1" applyBorder="1" applyAlignment="1">
      <alignment horizontal="center" vertical="center"/>
    </xf>
    <xf numFmtId="49" fontId="103" fillId="0" borderId="19" xfId="0" applyNumberFormat="1" applyFont="1" applyBorder="1" applyAlignment="1">
      <alignment horizontal="center" vertical="center"/>
    </xf>
    <xf numFmtId="0" fontId="26" fillId="0" borderId="28"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9" xfId="0" applyFont="1" applyBorder="1" applyAlignment="1">
      <alignment horizontal="center" vertical="center" wrapText="1"/>
    </xf>
    <xf numFmtId="0" fontId="32" fillId="0" borderId="26" xfId="0" applyFont="1" applyBorder="1" applyAlignment="1">
      <alignment horizontal="center" vertical="center" wrapText="1"/>
    </xf>
    <xf numFmtId="0" fontId="35" fillId="0" borderId="28" xfId="0" applyFont="1" applyBorder="1" applyAlignment="1">
      <alignment horizontal="left" vertical="center" wrapText="1"/>
    </xf>
    <xf numFmtId="0" fontId="35" fillId="0" borderId="17" xfId="0" applyFont="1" applyBorder="1" applyAlignment="1">
      <alignment horizontal="left" vertical="center" wrapText="1"/>
    </xf>
    <xf numFmtId="0" fontId="35" fillId="0" borderId="19" xfId="0" applyFont="1" applyBorder="1" applyAlignment="1">
      <alignment horizontal="left" vertical="center" wrapText="1"/>
    </xf>
    <xf numFmtId="0" fontId="46" fillId="0" borderId="21" xfId="0" applyFont="1" applyBorder="1" applyAlignment="1">
      <alignment horizontal="center" vertical="center" wrapText="1"/>
    </xf>
    <xf numFmtId="0" fontId="46" fillId="0" borderId="26" xfId="0" applyFont="1" applyBorder="1" applyAlignment="1">
      <alignment horizontal="center" vertical="center" wrapText="1"/>
    </xf>
    <xf numFmtId="0" fontId="103" fillId="0" borderId="28" xfId="0" applyFont="1" applyBorder="1" applyAlignment="1">
      <alignment horizontal="left" vertical="center" wrapText="1"/>
    </xf>
    <xf numFmtId="0" fontId="103" fillId="0" borderId="17" xfId="0" applyFont="1" applyBorder="1" applyAlignment="1">
      <alignment horizontal="left" vertical="center" wrapText="1"/>
    </xf>
    <xf numFmtId="0" fontId="103" fillId="0" borderId="19" xfId="0" applyFont="1" applyBorder="1" applyAlignment="1">
      <alignment horizontal="left" vertical="center" wrapText="1"/>
    </xf>
    <xf numFmtId="0" fontId="32" fillId="0" borderId="12" xfId="0" applyFont="1" applyFill="1" applyBorder="1" applyAlignment="1">
      <alignment horizontal="center" vertical="center" wrapText="1"/>
    </xf>
    <xf numFmtId="0" fontId="31" fillId="0" borderId="34" xfId="0" applyFont="1" applyBorder="1" applyAlignment="1">
      <alignment horizontal="center" vertical="center" wrapText="1"/>
    </xf>
    <xf numFmtId="0" fontId="31" fillId="0" borderId="82" xfId="0" applyFont="1" applyBorder="1" applyAlignment="1">
      <alignment horizontal="center" vertical="center" wrapText="1"/>
    </xf>
    <xf numFmtId="0" fontId="88" fillId="0" borderId="23" xfId="0" applyFont="1" applyBorder="1" applyAlignment="1">
      <alignment horizontal="center" vertical="center"/>
    </xf>
    <xf numFmtId="0" fontId="88" fillId="0" borderId="18" xfId="0" applyFont="1" applyBorder="1" applyAlignment="1">
      <alignment horizontal="center" vertical="center"/>
    </xf>
    <xf numFmtId="0" fontId="88" fillId="0" borderId="13" xfId="0" applyFont="1" applyBorder="1" applyAlignment="1">
      <alignment horizontal="center" vertical="center"/>
    </xf>
    <xf numFmtId="0" fontId="92" fillId="0" borderId="0" xfId="0" applyFont="1" applyAlignment="1">
      <alignment horizontal="center"/>
    </xf>
    <xf numFmtId="0" fontId="88" fillId="0" borderId="30" xfId="0" applyFont="1" applyBorder="1" applyAlignment="1">
      <alignment horizontal="left" vertical="center" wrapText="1"/>
    </xf>
    <xf numFmtId="0" fontId="95" fillId="0" borderId="0" xfId="0" applyFont="1" applyAlignment="1">
      <alignment horizontal="center" vertical="center"/>
    </xf>
    <xf numFmtId="0" fontId="88" fillId="0" borderId="0" xfId="0" applyFont="1" applyAlignment="1">
      <alignment horizontal="left"/>
    </xf>
    <xf numFmtId="0" fontId="89" fillId="0" borderId="0" xfId="0" applyFont="1" applyAlignment="1">
      <alignment horizontal="justify"/>
    </xf>
    <xf numFmtId="0" fontId="32" fillId="0" borderId="30" xfId="0" applyFont="1" applyBorder="1" applyAlignment="1">
      <alignment horizontal="left" vertical="center"/>
    </xf>
    <xf numFmtId="0" fontId="30" fillId="0" borderId="28" xfId="0" applyFont="1" applyBorder="1" applyAlignment="1">
      <alignment horizontal="center" vertical="center"/>
    </xf>
    <xf numFmtId="0" fontId="30" fillId="0" borderId="17" xfId="0" applyFont="1" applyBorder="1" applyAlignment="1">
      <alignment horizontal="center" vertical="center"/>
    </xf>
    <xf numFmtId="0" fontId="30" fillId="0" borderId="19" xfId="0" applyFont="1" applyBorder="1" applyAlignment="1">
      <alignment horizontal="center" vertical="center"/>
    </xf>
    <xf numFmtId="0" fontId="28" fillId="0" borderId="12" xfId="0" applyFont="1" applyBorder="1" applyAlignment="1">
      <alignment horizontal="left" vertical="center" wrapText="1"/>
    </xf>
    <xf numFmtId="0" fontId="87" fillId="0" borderId="0" xfId="0" applyFont="1" applyAlignment="1">
      <alignment horizontal="center" vertical="center"/>
    </xf>
    <xf numFmtId="0" fontId="30" fillId="0" borderId="30" xfId="0" applyFont="1" applyBorder="1" applyAlignment="1">
      <alignment horizontal="justify" vertical="center"/>
    </xf>
    <xf numFmtId="0" fontId="28" fillId="0" borderId="21" xfId="0" applyFont="1" applyBorder="1" applyAlignment="1">
      <alignment horizontal="center" vertical="center" wrapText="1"/>
    </xf>
    <xf numFmtId="0" fontId="28" fillId="0" borderId="17" xfId="0" applyFont="1" applyBorder="1" applyAlignment="1">
      <alignment horizontal="left" vertical="center"/>
    </xf>
    <xf numFmtId="0" fontId="28" fillId="0" borderId="19" xfId="0" applyFont="1" applyBorder="1" applyAlignment="1">
      <alignment horizontal="left" vertical="center"/>
    </xf>
    <xf numFmtId="0" fontId="31" fillId="0" borderId="34" xfId="0" applyFont="1" applyFill="1" applyBorder="1" applyAlignment="1">
      <alignment horizontal="center" vertical="center" wrapText="1"/>
    </xf>
    <xf numFmtId="0" fontId="31" fillId="0" borderId="82"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5" fillId="0" borderId="21" xfId="0" applyFont="1" applyBorder="1" applyAlignment="1">
      <alignment horizontal="left" vertical="center" wrapText="1"/>
    </xf>
    <xf numFmtId="0" fontId="88" fillId="0" borderId="12" xfId="0" applyFont="1" applyBorder="1" applyAlignment="1">
      <alignment horizontal="left" vertical="center" wrapText="1"/>
    </xf>
    <xf numFmtId="0" fontId="23" fillId="0" borderId="0" xfId="0" applyFont="1" applyBorder="1" applyAlignment="1" quotePrefix="1">
      <alignment horizontal="left" vertical="center" wrapText="1"/>
    </xf>
    <xf numFmtId="0" fontId="91" fillId="0" borderId="0" xfId="0" applyFont="1" applyAlignment="1">
      <alignment horizontal="center" vertical="center"/>
    </xf>
    <xf numFmtId="0" fontId="95" fillId="0" borderId="28" xfId="0" applyFont="1" applyBorder="1" applyAlignment="1">
      <alignment vertical="center" wrapText="1"/>
    </xf>
    <xf numFmtId="0" fontId="95" fillId="0" borderId="17" xfId="0" applyFont="1" applyBorder="1" applyAlignment="1">
      <alignment vertical="center" wrapText="1"/>
    </xf>
    <xf numFmtId="0" fontId="95" fillId="0" borderId="19" xfId="0" applyFont="1" applyBorder="1" applyAlignment="1">
      <alignment vertical="center" wrapText="1"/>
    </xf>
    <xf numFmtId="0" fontId="32" fillId="0" borderId="15"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1" xfId="0" applyFont="1" applyBorder="1" applyAlignment="1">
      <alignment horizontal="center" vertical="center" wrapText="1"/>
    </xf>
    <xf numFmtId="0" fontId="31" fillId="0" borderId="12" xfId="0" applyFont="1" applyBorder="1" applyAlignment="1">
      <alignment horizontal="center" vertical="center"/>
    </xf>
    <xf numFmtId="0" fontId="113" fillId="26" borderId="0" xfId="0" applyFont="1" applyFill="1" applyBorder="1" applyAlignment="1">
      <alignment horizontal="center" vertical="center" wrapText="1"/>
    </xf>
    <xf numFmtId="0" fontId="31" fillId="0" borderId="15" xfId="0" applyFont="1" applyBorder="1" applyAlignment="1" quotePrefix="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259</xdr:row>
      <xdr:rowOff>0</xdr:rowOff>
    </xdr:from>
    <xdr:ext cx="123825" cy="276225"/>
    <xdr:sp fLocksText="0">
      <xdr:nvSpPr>
        <xdr:cNvPr id="1" name="Text Box 3"/>
        <xdr:cNvSpPr txBox="1">
          <a:spLocks noChangeArrowheads="1"/>
        </xdr:cNvSpPr>
      </xdr:nvSpPr>
      <xdr:spPr>
        <a:xfrm>
          <a:off x="8934450" y="84410550"/>
          <a:ext cx="123825" cy="2762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2</xdr:row>
      <xdr:rowOff>38100</xdr:rowOff>
    </xdr:from>
    <xdr:to>
      <xdr:col>9</xdr:col>
      <xdr:colOff>19050</xdr:colOff>
      <xdr:row>2</xdr:row>
      <xdr:rowOff>38100</xdr:rowOff>
    </xdr:to>
    <xdr:sp>
      <xdr:nvSpPr>
        <xdr:cNvPr id="1" name="Line 4406"/>
        <xdr:cNvSpPr>
          <a:spLocks/>
        </xdr:cNvSpPr>
      </xdr:nvSpPr>
      <xdr:spPr>
        <a:xfrm>
          <a:off x="4914900" y="504825"/>
          <a:ext cx="2676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819150</xdr:colOff>
      <xdr:row>1</xdr:row>
      <xdr:rowOff>228600</xdr:rowOff>
    </xdr:from>
    <xdr:to>
      <xdr:col>1</xdr:col>
      <xdr:colOff>2009775</xdr:colOff>
      <xdr:row>1</xdr:row>
      <xdr:rowOff>228600</xdr:rowOff>
    </xdr:to>
    <xdr:sp>
      <xdr:nvSpPr>
        <xdr:cNvPr id="2" name="Line 4407"/>
        <xdr:cNvSpPr>
          <a:spLocks/>
        </xdr:cNvSpPr>
      </xdr:nvSpPr>
      <xdr:spPr>
        <a:xfrm>
          <a:off x="1314450" y="45720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T349"/>
  <sheetViews>
    <sheetView zoomScale="75" zoomScaleNormal="75" zoomScalePageLayoutView="0" workbookViewId="0" topLeftCell="A151">
      <selection activeCell="Q161" sqref="Q161"/>
    </sheetView>
  </sheetViews>
  <sheetFormatPr defaultColWidth="8.66015625" defaultRowHeight="18"/>
  <cols>
    <col min="1" max="1" width="3.83203125" style="14" customWidth="1"/>
    <col min="2" max="2" width="10" style="14" customWidth="1"/>
    <col min="3" max="3" width="8.16015625" style="14" customWidth="1"/>
    <col min="4" max="4" width="11" style="14" customWidth="1"/>
    <col min="5" max="5" width="5.16015625" style="14" customWidth="1"/>
    <col min="6" max="6" width="5.08203125" style="14" customWidth="1"/>
    <col min="7" max="7" width="5.33203125" style="14" customWidth="1"/>
    <col min="8" max="8" width="5.41015625" style="14" customWidth="1"/>
    <col min="9" max="9" width="5.5" style="14" customWidth="1"/>
    <col min="10" max="10" width="6" style="14" customWidth="1"/>
    <col min="11" max="11" width="6.66015625" style="14" customWidth="1"/>
    <col min="12" max="12" width="6" style="29" customWidth="1"/>
    <col min="13" max="13" width="4.16015625" style="14" customWidth="1"/>
    <col min="14" max="14" width="3.66015625" style="14" customWidth="1"/>
    <col min="15" max="15" width="4" style="14" customWidth="1"/>
    <col min="16" max="16" width="5.83203125" style="17" customWidth="1"/>
    <col min="17" max="17" width="4.5" style="17" customWidth="1"/>
    <col min="18" max="18" width="4.33203125" style="17" customWidth="1"/>
    <col min="19" max="19" width="4.41015625" style="17" customWidth="1"/>
    <col min="20" max="20" width="4.83203125" style="17" customWidth="1"/>
    <col min="21" max="21" width="3.66015625" style="17" customWidth="1"/>
    <col min="22" max="22" width="4.5" style="17" customWidth="1"/>
    <col min="23" max="16384" width="8.83203125" style="17" customWidth="1"/>
  </cols>
  <sheetData>
    <row r="1" spans="1:12" ht="21.75">
      <c r="A1" s="1145" t="s">
        <v>184</v>
      </c>
      <c r="B1" s="1145"/>
      <c r="C1" s="1145"/>
      <c r="D1" s="1145"/>
      <c r="E1" s="1145"/>
      <c r="F1" s="1145"/>
      <c r="G1" s="1145"/>
      <c r="H1" s="1145"/>
      <c r="I1" s="1145"/>
      <c r="J1" s="1145"/>
      <c r="K1" s="1145"/>
      <c r="L1" s="1145"/>
    </row>
    <row r="2" spans="1:12" ht="17.25">
      <c r="A2" s="1148" t="s">
        <v>0</v>
      </c>
      <c r="B2" s="1148"/>
      <c r="C2" s="1148"/>
      <c r="D2" s="1148"/>
      <c r="E2" s="1148"/>
      <c r="F2" s="1148"/>
      <c r="G2" s="1148"/>
      <c r="H2" s="1148"/>
      <c r="I2" s="1148"/>
      <c r="J2" s="1148"/>
      <c r="K2" s="1148"/>
      <c r="L2" s="1148"/>
    </row>
    <row r="3" spans="1:12" ht="20.25" customHeight="1">
      <c r="A3" s="1190" t="s">
        <v>22</v>
      </c>
      <c r="B3" s="1190" t="s">
        <v>42</v>
      </c>
      <c r="C3" s="1190" t="s">
        <v>49</v>
      </c>
      <c r="D3" s="1190" t="s">
        <v>1</v>
      </c>
      <c r="E3" s="1159" t="s">
        <v>108</v>
      </c>
      <c r="F3" s="1159"/>
      <c r="G3" s="1154" t="s">
        <v>109</v>
      </c>
      <c r="H3" s="1155"/>
      <c r="I3" s="1155"/>
      <c r="J3" s="1156"/>
      <c r="K3" s="1157" t="s">
        <v>107</v>
      </c>
      <c r="L3" s="1149" t="s">
        <v>106</v>
      </c>
    </row>
    <row r="4" spans="1:14" ht="31.5" customHeight="1">
      <c r="A4" s="1139"/>
      <c r="B4" s="1190"/>
      <c r="C4" s="1190"/>
      <c r="D4" s="1190"/>
      <c r="E4" s="51" t="s">
        <v>32</v>
      </c>
      <c r="F4" s="51" t="s">
        <v>106</v>
      </c>
      <c r="G4" s="51" t="s">
        <v>32</v>
      </c>
      <c r="H4" s="54" t="s">
        <v>58</v>
      </c>
      <c r="I4" s="54" t="s">
        <v>69</v>
      </c>
      <c r="J4" s="54" t="s">
        <v>106</v>
      </c>
      <c r="K4" s="1158"/>
      <c r="L4" s="1149"/>
      <c r="M4" s="241" t="s">
        <v>2</v>
      </c>
      <c r="N4" s="288" t="s">
        <v>23</v>
      </c>
    </row>
    <row r="5" spans="1:15" ht="27.75" customHeight="1">
      <c r="A5" s="33">
        <v>1</v>
      </c>
      <c r="B5" s="33" t="s">
        <v>51</v>
      </c>
      <c r="C5" s="33"/>
      <c r="D5" s="33"/>
      <c r="E5" s="33"/>
      <c r="F5" s="33"/>
      <c r="G5" s="195"/>
      <c r="H5" s="33"/>
      <c r="I5" s="65"/>
      <c r="J5" s="65"/>
      <c r="K5" s="65"/>
      <c r="L5" s="97"/>
      <c r="M5" s="21"/>
      <c r="N5" s="21"/>
      <c r="O5" s="17"/>
    </row>
    <row r="6" spans="1:21" ht="27.75" customHeight="1">
      <c r="A6" s="33">
        <v>2</v>
      </c>
      <c r="B6" s="33" t="s">
        <v>60</v>
      </c>
      <c r="C6" s="33"/>
      <c r="D6" s="10"/>
      <c r="E6" s="33"/>
      <c r="F6" s="33"/>
      <c r="G6" s="195"/>
      <c r="H6" s="33"/>
      <c r="I6" s="65"/>
      <c r="J6" s="65"/>
      <c r="K6" s="65"/>
      <c r="L6" s="165"/>
      <c r="M6" s="21"/>
      <c r="N6" s="21"/>
      <c r="O6" s="21"/>
      <c r="P6" s="144"/>
      <c r="Q6" s="21"/>
      <c r="R6" s="21"/>
      <c r="S6" s="21"/>
      <c r="T6" s="21"/>
      <c r="U6" s="21"/>
    </row>
    <row r="7" spans="1:16" ht="27.75" customHeight="1">
      <c r="A7" s="138">
        <v>3</v>
      </c>
      <c r="B7" s="81" t="s">
        <v>63</v>
      </c>
      <c r="C7" s="81" t="s">
        <v>147</v>
      </c>
      <c r="D7" s="140" t="s">
        <v>160</v>
      </c>
      <c r="E7" s="16">
        <v>20</v>
      </c>
      <c r="F7" s="113">
        <f>E7/5</f>
        <v>4</v>
      </c>
      <c r="G7" s="16"/>
      <c r="H7" s="102"/>
      <c r="I7" s="113">
        <v>2</v>
      </c>
      <c r="J7" s="88"/>
      <c r="K7" s="88">
        <f>F7*I7+J7*H7</f>
        <v>8</v>
      </c>
      <c r="L7" s="98">
        <v>8</v>
      </c>
      <c r="M7" s="21">
        <f aca="true" t="shared" si="0" ref="M7:M75">E7*I7*1.5</f>
        <v>60</v>
      </c>
      <c r="N7" s="21"/>
      <c r="O7" s="25">
        <f>M7+N7</f>
        <v>60</v>
      </c>
      <c r="P7" s="17">
        <v>60</v>
      </c>
    </row>
    <row r="8" spans="1:16" ht="27.75" customHeight="1">
      <c r="A8" s="1194">
        <v>4</v>
      </c>
      <c r="B8" s="1182" t="s">
        <v>19</v>
      </c>
      <c r="C8" s="66" t="s">
        <v>87</v>
      </c>
      <c r="D8" s="23" t="s">
        <v>52</v>
      </c>
      <c r="E8" s="128">
        <v>14</v>
      </c>
      <c r="F8" s="127">
        <v>3</v>
      </c>
      <c r="G8" s="74"/>
      <c r="H8" s="74"/>
      <c r="I8" s="128">
        <v>4</v>
      </c>
      <c r="J8" s="127"/>
      <c r="K8" s="127">
        <f aca="true" t="shared" si="1" ref="K8:K14">F8*I8+J8*H8</f>
        <v>12</v>
      </c>
      <c r="L8" s="97"/>
      <c r="M8" s="225">
        <f t="shared" si="0"/>
        <v>84</v>
      </c>
      <c r="N8" s="142"/>
      <c r="O8" s="91">
        <f aca="true" t="shared" si="2" ref="O8:O77">M8+N8</f>
        <v>84</v>
      </c>
      <c r="P8" s="242">
        <f>O8+O9+O10</f>
        <v>170.25</v>
      </c>
    </row>
    <row r="9" spans="1:21" ht="27.75" customHeight="1">
      <c r="A9" s="1195"/>
      <c r="B9" s="1183"/>
      <c r="C9" s="67" t="s">
        <v>136</v>
      </c>
      <c r="D9" s="1147" t="s">
        <v>137</v>
      </c>
      <c r="E9" s="86">
        <v>15</v>
      </c>
      <c r="F9" s="93">
        <f>E9/5</f>
        <v>3</v>
      </c>
      <c r="G9" s="86">
        <v>15</v>
      </c>
      <c r="H9" s="93">
        <v>1</v>
      </c>
      <c r="I9" s="132">
        <v>1</v>
      </c>
      <c r="J9" s="93">
        <f>G9/5</f>
        <v>3</v>
      </c>
      <c r="K9" s="93">
        <f t="shared" si="1"/>
        <v>6</v>
      </c>
      <c r="L9" s="163">
        <v>30</v>
      </c>
      <c r="M9" s="158">
        <f t="shared" si="0"/>
        <v>22.5</v>
      </c>
      <c r="N9" s="21">
        <f aca="true" t="shared" si="3" ref="N9:N77">G9*H9/2*1.5</f>
        <v>11.25</v>
      </c>
      <c r="O9" s="25">
        <f t="shared" si="2"/>
        <v>33.75</v>
      </c>
      <c r="P9" s="234"/>
      <c r="Q9" s="48"/>
      <c r="R9" s="145"/>
      <c r="S9" s="21"/>
      <c r="T9" s="21"/>
      <c r="U9" s="21"/>
    </row>
    <row r="10" spans="1:21" ht="27.75" customHeight="1">
      <c r="A10" s="1196"/>
      <c r="B10" s="1184"/>
      <c r="C10" s="71" t="s">
        <v>102</v>
      </c>
      <c r="D10" s="1168"/>
      <c r="E10" s="71">
        <v>15</v>
      </c>
      <c r="F10" s="71">
        <f>E10/5</f>
        <v>3</v>
      </c>
      <c r="G10" s="71">
        <v>15</v>
      </c>
      <c r="H10" s="75">
        <v>2</v>
      </c>
      <c r="I10" s="87">
        <v>2</v>
      </c>
      <c r="J10" s="87">
        <f>G10/5</f>
        <v>3</v>
      </c>
      <c r="K10" s="87">
        <f t="shared" si="1"/>
        <v>12</v>
      </c>
      <c r="L10" s="165"/>
      <c r="M10" s="226">
        <f>E10*I10</f>
        <v>30</v>
      </c>
      <c r="N10" s="235">
        <f t="shared" si="3"/>
        <v>22.5</v>
      </c>
      <c r="O10" s="243">
        <f t="shared" si="2"/>
        <v>52.5</v>
      </c>
      <c r="P10" s="236"/>
      <c r="Q10" s="146"/>
      <c r="R10" s="145"/>
      <c r="S10" s="21"/>
      <c r="T10" s="21"/>
      <c r="U10" s="21"/>
    </row>
    <row r="11" spans="1:21" ht="27.75" customHeight="1">
      <c r="A11" s="1194">
        <v>5</v>
      </c>
      <c r="B11" s="1182" t="s">
        <v>27</v>
      </c>
      <c r="C11" s="66" t="s">
        <v>87</v>
      </c>
      <c r="D11" s="23" t="s">
        <v>52</v>
      </c>
      <c r="E11" s="74"/>
      <c r="F11" s="127"/>
      <c r="G11" s="128">
        <v>4</v>
      </c>
      <c r="H11" s="128">
        <v>16</v>
      </c>
      <c r="I11" s="128"/>
      <c r="J11" s="127">
        <v>1</v>
      </c>
      <c r="K11" s="127">
        <f t="shared" si="1"/>
        <v>16</v>
      </c>
      <c r="L11" s="97"/>
      <c r="M11" s="225">
        <f aca="true" t="shared" si="4" ref="M11:M19">E11*I11</f>
        <v>0</v>
      </c>
      <c r="N11" s="142">
        <f t="shared" si="3"/>
        <v>48</v>
      </c>
      <c r="O11" s="91">
        <f t="shared" si="2"/>
        <v>48</v>
      </c>
      <c r="P11" s="233">
        <f>O11+O12+O13+O14</f>
        <v>118</v>
      </c>
      <c r="Q11" s="146"/>
      <c r="R11" s="145"/>
      <c r="S11" s="21"/>
      <c r="T11" s="21"/>
      <c r="U11" s="21"/>
    </row>
    <row r="12" spans="1:21" ht="27.75" customHeight="1">
      <c r="A12" s="1195"/>
      <c r="B12" s="1183"/>
      <c r="C12" s="67" t="s">
        <v>83</v>
      </c>
      <c r="D12" s="49" t="s">
        <v>127</v>
      </c>
      <c r="E12" s="93">
        <v>20</v>
      </c>
      <c r="F12" s="132">
        <f aca="true" t="shared" si="5" ref="F12:F22">E12/5</f>
        <v>4</v>
      </c>
      <c r="G12" s="93">
        <v>4</v>
      </c>
      <c r="H12" s="93">
        <v>1</v>
      </c>
      <c r="I12" s="93">
        <v>1</v>
      </c>
      <c r="J12" s="93">
        <v>1</v>
      </c>
      <c r="K12" s="93">
        <f t="shared" si="1"/>
        <v>5</v>
      </c>
      <c r="L12" s="163">
        <v>30.2</v>
      </c>
      <c r="M12" s="158">
        <f t="shared" si="4"/>
        <v>20</v>
      </c>
      <c r="N12" s="21">
        <f t="shared" si="3"/>
        <v>3</v>
      </c>
      <c r="O12" s="25">
        <f t="shared" si="2"/>
        <v>23</v>
      </c>
      <c r="P12" s="234"/>
      <c r="Q12" s="146"/>
      <c r="R12" s="145"/>
      <c r="S12" s="21"/>
      <c r="T12" s="21"/>
      <c r="U12" s="21"/>
    </row>
    <row r="13" spans="1:16" ht="27.75" customHeight="1">
      <c r="A13" s="1195"/>
      <c r="B13" s="1183"/>
      <c r="C13" s="67" t="s">
        <v>132</v>
      </c>
      <c r="D13" s="49" t="s">
        <v>135</v>
      </c>
      <c r="E13" s="16">
        <v>5</v>
      </c>
      <c r="F13" s="113">
        <f t="shared" si="5"/>
        <v>1</v>
      </c>
      <c r="G13" s="16"/>
      <c r="H13" s="102"/>
      <c r="I13" s="113">
        <v>2</v>
      </c>
      <c r="J13" s="88"/>
      <c r="K13" s="88">
        <f t="shared" si="1"/>
        <v>2</v>
      </c>
      <c r="L13" s="203"/>
      <c r="M13" s="158">
        <f t="shared" si="0"/>
        <v>15</v>
      </c>
      <c r="N13" s="21">
        <f t="shared" si="3"/>
        <v>0</v>
      </c>
      <c r="O13" s="25">
        <f t="shared" si="2"/>
        <v>15</v>
      </c>
      <c r="P13" s="244"/>
    </row>
    <row r="14" spans="1:16" ht="27.75" customHeight="1">
      <c r="A14" s="1196"/>
      <c r="B14" s="1184"/>
      <c r="C14" s="71" t="s">
        <v>102</v>
      </c>
      <c r="D14" s="75" t="s">
        <v>139</v>
      </c>
      <c r="E14" s="71">
        <v>10</v>
      </c>
      <c r="F14" s="71">
        <f t="shared" si="5"/>
        <v>2</v>
      </c>
      <c r="G14" s="71">
        <v>8</v>
      </c>
      <c r="H14" s="71">
        <v>2</v>
      </c>
      <c r="I14" s="87">
        <v>2</v>
      </c>
      <c r="J14" s="87">
        <f>G14/5</f>
        <v>1.6</v>
      </c>
      <c r="K14" s="87">
        <f t="shared" si="1"/>
        <v>7.2</v>
      </c>
      <c r="L14" s="204"/>
      <c r="M14" s="226">
        <f t="shared" si="4"/>
        <v>20</v>
      </c>
      <c r="N14" s="235">
        <f t="shared" si="3"/>
        <v>12</v>
      </c>
      <c r="O14" s="243">
        <f t="shared" si="2"/>
        <v>32</v>
      </c>
      <c r="P14" s="245"/>
    </row>
    <row r="15" spans="1:16" ht="27.75" customHeight="1">
      <c r="A15" s="1194">
        <v>6</v>
      </c>
      <c r="B15" s="1182" t="s">
        <v>112</v>
      </c>
      <c r="C15" s="67" t="s">
        <v>99</v>
      </c>
      <c r="D15" s="49" t="s">
        <v>82</v>
      </c>
      <c r="E15" s="113">
        <v>20</v>
      </c>
      <c r="F15" s="88">
        <f t="shared" si="5"/>
        <v>4</v>
      </c>
      <c r="G15" s="113"/>
      <c r="H15" s="92"/>
      <c r="I15" s="113">
        <v>1</v>
      </c>
      <c r="J15" s="88"/>
      <c r="K15" s="88">
        <f aca="true" t="shared" si="6" ref="K15:K22">F15*I15+J15*H15</f>
        <v>4</v>
      </c>
      <c r="L15" s="205">
        <v>24</v>
      </c>
      <c r="M15" s="225">
        <f t="shared" si="0"/>
        <v>30</v>
      </c>
      <c r="N15" s="142">
        <f t="shared" si="3"/>
        <v>0</v>
      </c>
      <c r="O15" s="91">
        <f t="shared" si="2"/>
        <v>30</v>
      </c>
      <c r="P15" s="242">
        <f>O15+O17+O16</f>
        <v>170</v>
      </c>
    </row>
    <row r="16" spans="1:16" ht="27.75" customHeight="1">
      <c r="A16" s="1171"/>
      <c r="B16" s="1183"/>
      <c r="C16" s="122" t="s">
        <v>154</v>
      </c>
      <c r="D16" s="89" t="s">
        <v>28</v>
      </c>
      <c r="E16" s="114">
        <v>20</v>
      </c>
      <c r="F16" s="114">
        <f t="shared" si="5"/>
        <v>4</v>
      </c>
      <c r="G16" s="114"/>
      <c r="H16" s="114"/>
      <c r="I16" s="114">
        <v>4</v>
      </c>
      <c r="J16" s="95"/>
      <c r="K16" s="95">
        <f t="shared" si="6"/>
        <v>16</v>
      </c>
      <c r="L16" s="203"/>
      <c r="M16" s="225">
        <f t="shared" si="0"/>
        <v>120</v>
      </c>
      <c r="N16" s="21"/>
      <c r="O16" s="91">
        <f t="shared" si="2"/>
        <v>120</v>
      </c>
      <c r="P16" s="244"/>
    </row>
    <row r="17" spans="1:16" ht="27.75" customHeight="1">
      <c r="A17" s="1195"/>
      <c r="B17" s="1184"/>
      <c r="C17" s="71" t="s">
        <v>102</v>
      </c>
      <c r="D17" s="75" t="s">
        <v>139</v>
      </c>
      <c r="E17" s="71">
        <v>10</v>
      </c>
      <c r="F17" s="71">
        <f t="shared" si="5"/>
        <v>2</v>
      </c>
      <c r="G17" s="71"/>
      <c r="H17" s="71"/>
      <c r="I17" s="87">
        <v>2</v>
      </c>
      <c r="J17" s="87"/>
      <c r="K17" s="87">
        <f t="shared" si="6"/>
        <v>4</v>
      </c>
      <c r="L17" s="204"/>
      <c r="M17" s="226">
        <f t="shared" si="4"/>
        <v>20</v>
      </c>
      <c r="N17" s="235">
        <f t="shared" si="3"/>
        <v>0</v>
      </c>
      <c r="O17" s="243">
        <f t="shared" si="2"/>
        <v>20</v>
      </c>
      <c r="P17" s="245"/>
    </row>
    <row r="18" spans="1:22" ht="27" customHeight="1">
      <c r="A18" s="1194">
        <v>7</v>
      </c>
      <c r="B18" s="1182" t="s">
        <v>97</v>
      </c>
      <c r="C18" s="66" t="s">
        <v>87</v>
      </c>
      <c r="D18" s="23" t="s">
        <v>124</v>
      </c>
      <c r="E18" s="128">
        <v>25</v>
      </c>
      <c r="F18" s="127">
        <f t="shared" si="5"/>
        <v>5</v>
      </c>
      <c r="G18" s="128"/>
      <c r="H18" s="128"/>
      <c r="I18" s="128">
        <v>4</v>
      </c>
      <c r="J18" s="127"/>
      <c r="K18" s="127">
        <f t="shared" si="6"/>
        <v>20</v>
      </c>
      <c r="L18" s="205">
        <v>50</v>
      </c>
      <c r="M18" s="225">
        <f t="shared" si="0"/>
        <v>150</v>
      </c>
      <c r="N18" s="142">
        <f t="shared" si="3"/>
        <v>0</v>
      </c>
      <c r="O18" s="91">
        <f t="shared" si="2"/>
        <v>150</v>
      </c>
      <c r="P18" s="242">
        <f>O18+O19+O20+O21+O22</f>
        <v>347.5</v>
      </c>
      <c r="V18" s="123"/>
    </row>
    <row r="19" spans="1:16" ht="27" customHeight="1">
      <c r="A19" s="1195"/>
      <c r="B19" s="1183"/>
      <c r="C19" s="67" t="s">
        <v>83</v>
      </c>
      <c r="D19" s="49" t="s">
        <v>126</v>
      </c>
      <c r="E19" s="93">
        <v>40</v>
      </c>
      <c r="F19" s="132">
        <f t="shared" si="5"/>
        <v>8</v>
      </c>
      <c r="G19" s="93">
        <v>5</v>
      </c>
      <c r="H19" s="93">
        <v>2</v>
      </c>
      <c r="I19" s="93">
        <v>1</v>
      </c>
      <c r="J19" s="93">
        <f>G19/5</f>
        <v>1</v>
      </c>
      <c r="K19" s="93">
        <f t="shared" si="6"/>
        <v>10</v>
      </c>
      <c r="L19" s="170"/>
      <c r="M19" s="158">
        <f t="shared" si="4"/>
        <v>40</v>
      </c>
      <c r="N19" s="21">
        <f t="shared" si="3"/>
        <v>7.5</v>
      </c>
      <c r="O19" s="25">
        <f t="shared" si="2"/>
        <v>47.5</v>
      </c>
      <c r="P19" s="230"/>
    </row>
    <row r="20" spans="1:23" ht="27" customHeight="1">
      <c r="A20" s="1195"/>
      <c r="B20" s="1183"/>
      <c r="C20" s="1195" t="s">
        <v>88</v>
      </c>
      <c r="D20" s="49" t="s">
        <v>130</v>
      </c>
      <c r="E20" s="49">
        <v>20</v>
      </c>
      <c r="F20" s="93">
        <f t="shared" si="5"/>
        <v>4</v>
      </c>
      <c r="G20" s="49"/>
      <c r="H20" s="107"/>
      <c r="I20" s="93">
        <v>2</v>
      </c>
      <c r="J20" s="69"/>
      <c r="K20" s="93">
        <f t="shared" si="6"/>
        <v>8</v>
      </c>
      <c r="L20" s="170"/>
      <c r="M20" s="158">
        <f t="shared" si="0"/>
        <v>60</v>
      </c>
      <c r="N20" s="21">
        <f t="shared" si="3"/>
        <v>0</v>
      </c>
      <c r="O20" s="25">
        <f t="shared" si="2"/>
        <v>60</v>
      </c>
      <c r="P20" s="230"/>
      <c r="Q20" s="2"/>
      <c r="R20" s="2"/>
      <c r="S20" s="12"/>
      <c r="T20" s="145"/>
      <c r="U20" s="12"/>
      <c r="V20" s="2"/>
      <c r="W20" s="2"/>
    </row>
    <row r="21" spans="1:23" ht="27" customHeight="1">
      <c r="A21" s="1195"/>
      <c r="B21" s="1183"/>
      <c r="C21" s="1195"/>
      <c r="D21" s="49" t="s">
        <v>126</v>
      </c>
      <c r="E21" s="86">
        <v>20</v>
      </c>
      <c r="F21" s="93">
        <f t="shared" si="5"/>
        <v>4</v>
      </c>
      <c r="G21" s="86"/>
      <c r="H21" s="107"/>
      <c r="I21" s="93">
        <v>2</v>
      </c>
      <c r="J21" s="93"/>
      <c r="K21" s="93">
        <f t="shared" si="6"/>
        <v>8</v>
      </c>
      <c r="L21" s="170"/>
      <c r="M21" s="158">
        <f t="shared" si="0"/>
        <v>60</v>
      </c>
      <c r="N21" s="21">
        <f t="shared" si="3"/>
        <v>0</v>
      </c>
      <c r="O21" s="25">
        <f t="shared" si="2"/>
        <v>60</v>
      </c>
      <c r="P21" s="234"/>
      <c r="Q21" s="2"/>
      <c r="R21" s="2"/>
      <c r="S21" s="12"/>
      <c r="T21" s="145"/>
      <c r="U21" s="12"/>
      <c r="V21" s="2"/>
      <c r="W21" s="2"/>
    </row>
    <row r="22" spans="1:23" ht="36" customHeight="1">
      <c r="A22" s="1197"/>
      <c r="B22" s="1183"/>
      <c r="C22" s="122" t="s">
        <v>132</v>
      </c>
      <c r="D22" s="196" t="s">
        <v>119</v>
      </c>
      <c r="E22" s="93">
        <v>10</v>
      </c>
      <c r="F22" s="93">
        <f t="shared" si="5"/>
        <v>2</v>
      </c>
      <c r="G22" s="194"/>
      <c r="H22" s="124"/>
      <c r="I22" s="93">
        <v>2</v>
      </c>
      <c r="J22" s="119"/>
      <c r="K22" s="93">
        <f t="shared" si="6"/>
        <v>4</v>
      </c>
      <c r="L22" s="110"/>
      <c r="M22" s="226">
        <f t="shared" si="0"/>
        <v>30</v>
      </c>
      <c r="N22" s="235">
        <f t="shared" si="3"/>
        <v>0</v>
      </c>
      <c r="O22" s="243">
        <f t="shared" si="2"/>
        <v>30</v>
      </c>
      <c r="P22" s="236"/>
      <c r="Q22" s="2"/>
      <c r="R22" s="2"/>
      <c r="S22" s="12"/>
      <c r="T22" s="145"/>
      <c r="U22" s="12"/>
      <c r="V22" s="2"/>
      <c r="W22" s="2"/>
    </row>
    <row r="23" spans="1:16" ht="27.75" customHeight="1">
      <c r="A23" s="33">
        <v>8</v>
      </c>
      <c r="B23" s="161" t="s">
        <v>122</v>
      </c>
      <c r="C23" s="33"/>
      <c r="D23" s="33"/>
      <c r="E23" s="33"/>
      <c r="F23" s="33"/>
      <c r="G23" s="34"/>
      <c r="H23" s="33"/>
      <c r="I23" s="33"/>
      <c r="J23" s="33"/>
      <c r="K23" s="33"/>
      <c r="L23" s="28"/>
      <c r="M23" s="21">
        <f t="shared" si="0"/>
        <v>0</v>
      </c>
      <c r="N23" s="21">
        <f t="shared" si="3"/>
        <v>0</v>
      </c>
      <c r="O23" s="25">
        <f t="shared" si="2"/>
        <v>0</v>
      </c>
      <c r="P23" s="21"/>
    </row>
    <row r="24" spans="1:16" ht="27" customHeight="1">
      <c r="A24" s="63">
        <v>13</v>
      </c>
      <c r="B24" s="82" t="s">
        <v>111</v>
      </c>
      <c r="C24" s="82" t="s">
        <v>88</v>
      </c>
      <c r="D24" s="63" t="s">
        <v>167</v>
      </c>
      <c r="E24" s="185">
        <v>20</v>
      </c>
      <c r="F24" s="163">
        <f aca="true" t="shared" si="7" ref="F24:F33">E24/5</f>
        <v>4</v>
      </c>
      <c r="G24" s="185">
        <v>40</v>
      </c>
      <c r="H24" s="175">
        <v>2</v>
      </c>
      <c r="I24" s="163">
        <v>2</v>
      </c>
      <c r="J24" s="163">
        <f>G24/5</f>
        <v>8</v>
      </c>
      <c r="K24" s="158">
        <f aca="true" t="shared" si="8" ref="K24:K34">F24*I24+J24*H24</f>
        <v>24</v>
      </c>
      <c r="L24" s="47">
        <v>24</v>
      </c>
      <c r="M24" s="227">
        <f>E24*I24</f>
        <v>40</v>
      </c>
      <c r="N24" s="229">
        <f t="shared" si="3"/>
        <v>60</v>
      </c>
      <c r="O24" s="246">
        <f t="shared" si="2"/>
        <v>100</v>
      </c>
      <c r="P24" s="228">
        <f>O24</f>
        <v>100</v>
      </c>
    </row>
    <row r="25" spans="1:16" ht="24" customHeight="1">
      <c r="A25" s="1194"/>
      <c r="B25" s="1194" t="s">
        <v>116</v>
      </c>
      <c r="C25" s="1182" t="s">
        <v>98</v>
      </c>
      <c r="D25" s="1160" t="s">
        <v>12</v>
      </c>
      <c r="E25" s="84">
        <v>12</v>
      </c>
      <c r="F25" s="84">
        <f t="shared" si="7"/>
        <v>2.4</v>
      </c>
      <c r="G25" s="84"/>
      <c r="H25" s="84"/>
      <c r="I25" s="84">
        <v>4</v>
      </c>
      <c r="J25" s="164"/>
      <c r="K25" s="96">
        <f t="shared" si="8"/>
        <v>9.6</v>
      </c>
      <c r="L25" s="18">
        <v>49.5</v>
      </c>
      <c r="M25" s="225">
        <f t="shared" si="0"/>
        <v>72</v>
      </c>
      <c r="N25" s="142">
        <f t="shared" si="3"/>
        <v>0</v>
      </c>
      <c r="O25" s="91">
        <f t="shared" si="2"/>
        <v>72</v>
      </c>
      <c r="P25" s="242">
        <f>O25+O27+O28+O29+O30+O31</f>
        <v>324</v>
      </c>
    </row>
    <row r="26" spans="1:16" ht="24" customHeight="1">
      <c r="A26" s="1171"/>
      <c r="B26" s="1171"/>
      <c r="C26" s="1171"/>
      <c r="D26" s="1181"/>
      <c r="E26" s="114"/>
      <c r="F26" s="114"/>
      <c r="G26" s="114">
        <v>28</v>
      </c>
      <c r="H26" s="114">
        <v>4</v>
      </c>
      <c r="I26" s="114">
        <v>4</v>
      </c>
      <c r="J26" s="95">
        <f>G26/5</f>
        <v>5.6</v>
      </c>
      <c r="K26" s="95">
        <f t="shared" si="8"/>
        <v>22.4</v>
      </c>
      <c r="L26" s="53"/>
      <c r="M26" s="158"/>
      <c r="N26" s="21"/>
      <c r="O26" s="25"/>
      <c r="P26" s="244"/>
    </row>
    <row r="27" spans="1:16" ht="24" customHeight="1">
      <c r="A27" s="1195"/>
      <c r="B27" s="1195"/>
      <c r="C27" s="67" t="s">
        <v>99</v>
      </c>
      <c r="D27" s="1161"/>
      <c r="E27" s="113">
        <v>12</v>
      </c>
      <c r="F27" s="88">
        <f t="shared" si="7"/>
        <v>2.4</v>
      </c>
      <c r="G27" s="113"/>
      <c r="H27" s="107"/>
      <c r="I27" s="113">
        <v>1</v>
      </c>
      <c r="J27" s="93"/>
      <c r="K27" s="88">
        <f t="shared" si="8"/>
        <v>2.4</v>
      </c>
      <c r="L27" s="19"/>
      <c r="M27" s="158">
        <f t="shared" si="0"/>
        <v>18</v>
      </c>
      <c r="N27" s="21">
        <f t="shared" si="3"/>
        <v>0</v>
      </c>
      <c r="O27" s="25">
        <f t="shared" si="2"/>
        <v>18</v>
      </c>
      <c r="P27" s="244"/>
    </row>
    <row r="28" spans="1:16" ht="24" customHeight="1">
      <c r="A28" s="1195"/>
      <c r="B28" s="1195"/>
      <c r="C28" s="67" t="s">
        <v>101</v>
      </c>
      <c r="D28" s="1161"/>
      <c r="E28" s="113">
        <v>12</v>
      </c>
      <c r="F28" s="113">
        <f t="shared" si="7"/>
        <v>2.4</v>
      </c>
      <c r="G28" s="113"/>
      <c r="H28" s="113"/>
      <c r="I28" s="113">
        <v>4</v>
      </c>
      <c r="J28" s="93"/>
      <c r="K28" s="88">
        <f t="shared" si="8"/>
        <v>9.6</v>
      </c>
      <c r="L28" s="19"/>
      <c r="M28" s="158">
        <f t="shared" si="0"/>
        <v>72</v>
      </c>
      <c r="N28" s="21">
        <f t="shared" si="3"/>
        <v>0</v>
      </c>
      <c r="O28" s="25">
        <f t="shared" si="2"/>
        <v>72</v>
      </c>
      <c r="P28" s="247"/>
    </row>
    <row r="29" spans="1:16" ht="24" customHeight="1">
      <c r="A29" s="1195"/>
      <c r="B29" s="1195"/>
      <c r="C29" s="49" t="s">
        <v>157</v>
      </c>
      <c r="D29" s="1161"/>
      <c r="E29" s="86">
        <v>15</v>
      </c>
      <c r="F29" s="93">
        <f t="shared" si="7"/>
        <v>3</v>
      </c>
      <c r="G29" s="86">
        <v>30</v>
      </c>
      <c r="H29" s="107">
        <v>1</v>
      </c>
      <c r="I29" s="93">
        <v>1</v>
      </c>
      <c r="J29" s="93">
        <f>G29/5</f>
        <v>6</v>
      </c>
      <c r="K29" s="93">
        <f t="shared" si="8"/>
        <v>9</v>
      </c>
      <c r="L29" s="19"/>
      <c r="M29" s="158">
        <f t="shared" si="0"/>
        <v>22.5</v>
      </c>
      <c r="N29" s="21">
        <f t="shared" si="3"/>
        <v>22.5</v>
      </c>
      <c r="O29" s="25">
        <f t="shared" si="2"/>
        <v>45</v>
      </c>
      <c r="P29" s="247"/>
    </row>
    <row r="30" spans="1:16" ht="24" customHeight="1">
      <c r="A30" s="1195"/>
      <c r="B30" s="1195"/>
      <c r="C30" s="49" t="s">
        <v>156</v>
      </c>
      <c r="D30" s="1161"/>
      <c r="E30" s="86">
        <v>15</v>
      </c>
      <c r="F30" s="93">
        <f t="shared" si="7"/>
        <v>3</v>
      </c>
      <c r="G30" s="86">
        <v>30</v>
      </c>
      <c r="H30" s="107">
        <v>1</v>
      </c>
      <c r="I30" s="93">
        <v>1</v>
      </c>
      <c r="J30" s="93">
        <f>G30/5</f>
        <v>6</v>
      </c>
      <c r="K30" s="93">
        <f t="shared" si="8"/>
        <v>9</v>
      </c>
      <c r="L30" s="19"/>
      <c r="M30" s="158">
        <f t="shared" si="0"/>
        <v>22.5</v>
      </c>
      <c r="N30" s="21">
        <f t="shared" si="3"/>
        <v>22.5</v>
      </c>
      <c r="O30" s="25">
        <f t="shared" si="2"/>
        <v>45</v>
      </c>
      <c r="P30" s="247"/>
    </row>
    <row r="31" spans="1:16" ht="24" customHeight="1">
      <c r="A31" s="1196"/>
      <c r="B31" s="1196"/>
      <c r="C31" s="71" t="s">
        <v>136</v>
      </c>
      <c r="D31" s="1162"/>
      <c r="E31" s="114">
        <v>12</v>
      </c>
      <c r="F31" s="114">
        <f t="shared" si="7"/>
        <v>2.4</v>
      </c>
      <c r="G31" s="114"/>
      <c r="H31" s="114"/>
      <c r="I31" s="114">
        <v>4</v>
      </c>
      <c r="J31" s="95"/>
      <c r="K31" s="95">
        <f t="shared" si="8"/>
        <v>9.6</v>
      </c>
      <c r="L31" s="87"/>
      <c r="M31" s="226">
        <f t="shared" si="0"/>
        <v>72</v>
      </c>
      <c r="N31" s="235">
        <f t="shared" si="3"/>
        <v>0</v>
      </c>
      <c r="O31" s="243">
        <f t="shared" si="2"/>
        <v>72</v>
      </c>
      <c r="P31" s="245"/>
    </row>
    <row r="32" spans="1:21" ht="21.75" customHeight="1">
      <c r="A32" s="1194">
        <v>19</v>
      </c>
      <c r="B32" s="1182" t="s">
        <v>64</v>
      </c>
      <c r="C32" s="150" t="s">
        <v>100</v>
      </c>
      <c r="D32" s="1182" t="s">
        <v>167</v>
      </c>
      <c r="E32" s="94">
        <v>20</v>
      </c>
      <c r="F32" s="127">
        <f t="shared" si="7"/>
        <v>4</v>
      </c>
      <c r="G32" s="94">
        <v>40</v>
      </c>
      <c r="H32" s="106">
        <v>2</v>
      </c>
      <c r="I32" s="127">
        <v>1</v>
      </c>
      <c r="J32" s="127">
        <f aca="true" t="shared" si="9" ref="J32:J39">G32/5</f>
        <v>8</v>
      </c>
      <c r="K32" s="127">
        <f t="shared" si="8"/>
        <v>20</v>
      </c>
      <c r="L32" s="97">
        <v>56</v>
      </c>
      <c r="M32" s="225">
        <f>E32*I32</f>
        <v>20</v>
      </c>
      <c r="N32" s="142">
        <f t="shared" si="3"/>
        <v>60</v>
      </c>
      <c r="O32" s="91">
        <f t="shared" si="2"/>
        <v>80</v>
      </c>
      <c r="P32" s="248">
        <f>O32+O33+O34+O35</f>
        <v>225</v>
      </c>
      <c r="Q32" s="12"/>
      <c r="R32" s="12"/>
      <c r="S32" s="12"/>
      <c r="T32" s="2"/>
      <c r="U32" s="2"/>
    </row>
    <row r="33" spans="1:21" ht="27.75" customHeight="1">
      <c r="A33" s="1195"/>
      <c r="B33" s="1183"/>
      <c r="C33" s="67" t="s">
        <v>88</v>
      </c>
      <c r="D33" s="1183"/>
      <c r="E33" s="86">
        <v>20</v>
      </c>
      <c r="F33" s="93">
        <f t="shared" si="7"/>
        <v>4</v>
      </c>
      <c r="G33" s="86">
        <v>40</v>
      </c>
      <c r="H33" s="107">
        <v>2</v>
      </c>
      <c r="I33" s="93">
        <v>2</v>
      </c>
      <c r="J33" s="93">
        <f t="shared" si="9"/>
        <v>8</v>
      </c>
      <c r="K33" s="93">
        <f t="shared" si="8"/>
        <v>24</v>
      </c>
      <c r="L33" s="206"/>
      <c r="M33" s="158">
        <f>E33*I33</f>
        <v>40</v>
      </c>
      <c r="N33" s="21">
        <f t="shared" si="3"/>
        <v>60</v>
      </c>
      <c r="O33" s="25">
        <f t="shared" si="2"/>
        <v>100</v>
      </c>
      <c r="P33" s="249"/>
      <c r="Q33" s="147"/>
      <c r="R33" s="148"/>
      <c r="S33" s="149"/>
      <c r="T33" s="148"/>
      <c r="U33" s="148"/>
    </row>
    <row r="34" spans="1:22" ht="27.75" customHeight="1">
      <c r="A34" s="1195"/>
      <c r="B34" s="1183"/>
      <c r="C34" s="49" t="s">
        <v>157</v>
      </c>
      <c r="D34" s="1183"/>
      <c r="E34" s="86"/>
      <c r="F34" s="93"/>
      <c r="G34" s="86">
        <v>30</v>
      </c>
      <c r="H34" s="107">
        <v>1</v>
      </c>
      <c r="I34" s="93"/>
      <c r="J34" s="93">
        <f t="shared" si="9"/>
        <v>6</v>
      </c>
      <c r="K34" s="93">
        <f t="shared" si="8"/>
        <v>6</v>
      </c>
      <c r="L34" s="206"/>
      <c r="M34" s="158">
        <f t="shared" si="0"/>
        <v>0</v>
      </c>
      <c r="N34" s="21">
        <f t="shared" si="3"/>
        <v>22.5</v>
      </c>
      <c r="O34" s="25">
        <f t="shared" si="2"/>
        <v>22.5</v>
      </c>
      <c r="P34" s="249"/>
      <c r="Q34" s="147"/>
      <c r="R34" s="148"/>
      <c r="S34" s="149"/>
      <c r="T34" s="148"/>
      <c r="U34" s="148"/>
      <c r="V34" s="21"/>
    </row>
    <row r="35" spans="1:22" ht="27.75" customHeight="1">
      <c r="A35" s="1196"/>
      <c r="B35" s="1184"/>
      <c r="C35" s="49" t="s">
        <v>156</v>
      </c>
      <c r="D35" s="1184"/>
      <c r="E35" s="87"/>
      <c r="F35" s="17"/>
      <c r="G35" s="135">
        <v>30</v>
      </c>
      <c r="H35" s="111">
        <v>1</v>
      </c>
      <c r="I35" s="87">
        <v>1</v>
      </c>
      <c r="J35" s="87">
        <f t="shared" si="9"/>
        <v>6</v>
      </c>
      <c r="K35" s="87">
        <f>E35*I35+J35*H35</f>
        <v>6</v>
      </c>
      <c r="L35" s="165"/>
      <c r="M35" s="226">
        <f t="shared" si="0"/>
        <v>0</v>
      </c>
      <c r="N35" s="235">
        <f t="shared" si="3"/>
        <v>22.5</v>
      </c>
      <c r="O35" s="243">
        <f t="shared" si="2"/>
        <v>22.5</v>
      </c>
      <c r="P35" s="245"/>
      <c r="V35" s="21"/>
    </row>
    <row r="36" spans="1:21" ht="27.75" customHeight="1">
      <c r="A36" s="1194">
        <v>21</v>
      </c>
      <c r="B36" s="1182" t="s">
        <v>90</v>
      </c>
      <c r="C36" s="66" t="s">
        <v>87</v>
      </c>
      <c r="D36" s="1151" t="s">
        <v>3</v>
      </c>
      <c r="E36" s="128">
        <v>45</v>
      </c>
      <c r="F36" s="127">
        <f aca="true" t="shared" si="10" ref="F36:F53">E36/5</f>
        <v>9</v>
      </c>
      <c r="G36" s="128">
        <v>10</v>
      </c>
      <c r="H36" s="128">
        <v>4</v>
      </c>
      <c r="I36" s="127">
        <v>4</v>
      </c>
      <c r="J36" s="127">
        <f t="shared" si="9"/>
        <v>2</v>
      </c>
      <c r="K36" s="127">
        <f aca="true" t="shared" si="11" ref="K36:K56">F36*I36+J36*H36</f>
        <v>44</v>
      </c>
      <c r="L36" s="97">
        <v>136</v>
      </c>
      <c r="M36" s="225">
        <f aca="true" t="shared" si="12" ref="M36:M50">E36*I36</f>
        <v>180</v>
      </c>
      <c r="N36" s="142">
        <f t="shared" si="3"/>
        <v>30</v>
      </c>
      <c r="O36" s="91">
        <f t="shared" si="2"/>
        <v>210</v>
      </c>
      <c r="P36" s="250">
        <f>O36+O37+O38+O39+O40+O41+O42</f>
        <v>660</v>
      </c>
      <c r="Q36" s="143"/>
      <c r="R36" s="12"/>
      <c r="S36" s="126"/>
      <c r="T36" s="148"/>
      <c r="U36" s="148"/>
    </row>
    <row r="37" spans="1:21" ht="27.75" customHeight="1">
      <c r="A37" s="1195"/>
      <c r="B37" s="1183"/>
      <c r="C37" s="67" t="s">
        <v>83</v>
      </c>
      <c r="D37" s="1152"/>
      <c r="E37" s="93">
        <v>45</v>
      </c>
      <c r="F37" s="132">
        <f t="shared" si="10"/>
        <v>9</v>
      </c>
      <c r="G37" s="93">
        <v>10</v>
      </c>
      <c r="H37" s="93">
        <v>1</v>
      </c>
      <c r="I37" s="93">
        <v>1</v>
      </c>
      <c r="J37" s="93">
        <f t="shared" si="9"/>
        <v>2</v>
      </c>
      <c r="K37" s="93">
        <f t="shared" si="11"/>
        <v>11</v>
      </c>
      <c r="L37" s="163"/>
      <c r="M37" s="158">
        <f t="shared" si="12"/>
        <v>45</v>
      </c>
      <c r="N37" s="21">
        <f t="shared" si="3"/>
        <v>7.5</v>
      </c>
      <c r="O37" s="25">
        <f t="shared" si="2"/>
        <v>52.5</v>
      </c>
      <c r="P37" s="249"/>
      <c r="Q37" s="143"/>
      <c r="R37" s="12"/>
      <c r="S37" s="126"/>
      <c r="T37" s="148"/>
      <c r="U37" s="148"/>
    </row>
    <row r="38" spans="1:23" ht="27.75" customHeight="1">
      <c r="A38" s="1195"/>
      <c r="B38" s="1183"/>
      <c r="C38" s="67" t="s">
        <v>99</v>
      </c>
      <c r="D38" s="1152"/>
      <c r="E38" s="113">
        <v>45</v>
      </c>
      <c r="F38" s="88">
        <f t="shared" si="10"/>
        <v>9</v>
      </c>
      <c r="G38" s="113">
        <v>10</v>
      </c>
      <c r="H38" s="107">
        <v>1</v>
      </c>
      <c r="I38" s="113">
        <v>1</v>
      </c>
      <c r="J38" s="88">
        <f t="shared" si="9"/>
        <v>2</v>
      </c>
      <c r="K38" s="88">
        <f t="shared" si="11"/>
        <v>11</v>
      </c>
      <c r="L38" s="163"/>
      <c r="M38" s="158">
        <f t="shared" si="12"/>
        <v>45</v>
      </c>
      <c r="N38" s="21">
        <f t="shared" si="3"/>
        <v>7.5</v>
      </c>
      <c r="O38" s="25">
        <f t="shared" si="2"/>
        <v>52.5</v>
      </c>
      <c r="P38" s="249"/>
      <c r="Q38" s="143"/>
      <c r="R38" s="12"/>
      <c r="S38" s="126"/>
      <c r="T38" s="148"/>
      <c r="U38" s="148"/>
      <c r="W38" s="2"/>
    </row>
    <row r="39" spans="1:23" ht="27.75" customHeight="1">
      <c r="A39" s="1195"/>
      <c r="B39" s="1183"/>
      <c r="C39" s="67" t="s">
        <v>101</v>
      </c>
      <c r="D39" s="1152"/>
      <c r="E39" s="16">
        <v>45</v>
      </c>
      <c r="F39" s="113">
        <f t="shared" si="10"/>
        <v>9</v>
      </c>
      <c r="G39" s="16">
        <v>10</v>
      </c>
      <c r="H39" s="113">
        <v>2</v>
      </c>
      <c r="I39" s="113">
        <v>2</v>
      </c>
      <c r="J39" s="88">
        <f t="shared" si="9"/>
        <v>2</v>
      </c>
      <c r="K39" s="88">
        <f t="shared" si="11"/>
        <v>22</v>
      </c>
      <c r="L39" s="163"/>
      <c r="M39" s="158">
        <f t="shared" si="12"/>
        <v>90</v>
      </c>
      <c r="N39" s="21">
        <f t="shared" si="3"/>
        <v>15</v>
      </c>
      <c r="O39" s="25">
        <f t="shared" si="2"/>
        <v>105</v>
      </c>
      <c r="P39" s="249"/>
      <c r="Q39" s="143"/>
      <c r="R39" s="12"/>
      <c r="S39" s="126"/>
      <c r="T39" s="148"/>
      <c r="U39" s="148"/>
      <c r="W39" s="2"/>
    </row>
    <row r="40" spans="1:23" ht="27.75" customHeight="1">
      <c r="A40" s="1195"/>
      <c r="B40" s="1183"/>
      <c r="C40" s="67" t="s">
        <v>133</v>
      </c>
      <c r="D40" s="1152"/>
      <c r="E40" s="49">
        <v>45</v>
      </c>
      <c r="F40" s="93">
        <f t="shared" si="10"/>
        <v>9</v>
      </c>
      <c r="G40" s="49"/>
      <c r="H40" s="93"/>
      <c r="I40" s="93">
        <v>2</v>
      </c>
      <c r="J40" s="93"/>
      <c r="K40" s="93">
        <f t="shared" si="11"/>
        <v>18</v>
      </c>
      <c r="L40" s="163"/>
      <c r="M40" s="158">
        <f t="shared" si="12"/>
        <v>90</v>
      </c>
      <c r="N40" s="21">
        <f t="shared" si="3"/>
        <v>0</v>
      </c>
      <c r="O40" s="25">
        <f t="shared" si="2"/>
        <v>90</v>
      </c>
      <c r="P40" s="244"/>
      <c r="W40" s="2"/>
    </row>
    <row r="41" spans="1:23" ht="27.75" customHeight="1">
      <c r="A41" s="1195"/>
      <c r="B41" s="1183"/>
      <c r="C41" s="67" t="s">
        <v>132</v>
      </c>
      <c r="D41" s="1152"/>
      <c r="E41" s="16">
        <v>45</v>
      </c>
      <c r="F41" s="113">
        <f t="shared" si="10"/>
        <v>9</v>
      </c>
      <c r="G41" s="16"/>
      <c r="H41" s="102"/>
      <c r="I41" s="113">
        <v>2</v>
      </c>
      <c r="J41" s="88"/>
      <c r="K41" s="88">
        <f t="shared" si="11"/>
        <v>18</v>
      </c>
      <c r="L41" s="163"/>
      <c r="M41" s="158">
        <f t="shared" si="12"/>
        <v>90</v>
      </c>
      <c r="N41" s="21">
        <f t="shared" si="3"/>
        <v>0</v>
      </c>
      <c r="O41" s="25">
        <f t="shared" si="2"/>
        <v>90</v>
      </c>
      <c r="P41" s="234"/>
      <c r="Q41" s="80"/>
      <c r="R41" s="80"/>
      <c r="S41" s="144"/>
      <c r="T41" s="21"/>
      <c r="U41" s="21"/>
      <c r="W41" s="2"/>
    </row>
    <row r="42" spans="1:23" ht="27.75" customHeight="1">
      <c r="A42" s="1196"/>
      <c r="B42" s="1184"/>
      <c r="C42" s="151" t="s">
        <v>138</v>
      </c>
      <c r="D42" s="1153"/>
      <c r="E42" s="135">
        <v>30</v>
      </c>
      <c r="F42" s="87">
        <f t="shared" si="10"/>
        <v>6</v>
      </c>
      <c r="G42" s="135"/>
      <c r="H42" s="87"/>
      <c r="I42" s="87">
        <v>2</v>
      </c>
      <c r="J42" s="87"/>
      <c r="K42" s="87">
        <f t="shared" si="11"/>
        <v>12</v>
      </c>
      <c r="L42" s="204"/>
      <c r="M42" s="226">
        <f t="shared" si="12"/>
        <v>60</v>
      </c>
      <c r="N42" s="235">
        <f t="shared" si="3"/>
        <v>0</v>
      </c>
      <c r="O42" s="243">
        <f t="shared" si="2"/>
        <v>60</v>
      </c>
      <c r="P42" s="245"/>
      <c r="W42" s="2"/>
    </row>
    <row r="43" spans="1:16" ht="27.75" customHeight="1">
      <c r="A43" s="1194">
        <v>24</v>
      </c>
      <c r="B43" s="1182" t="s">
        <v>91</v>
      </c>
      <c r="C43" s="66" t="s">
        <v>87</v>
      </c>
      <c r="D43" s="1151" t="s">
        <v>3</v>
      </c>
      <c r="E43" s="128">
        <v>45</v>
      </c>
      <c r="F43" s="127">
        <f t="shared" si="10"/>
        <v>9</v>
      </c>
      <c r="G43" s="128">
        <v>10</v>
      </c>
      <c r="H43" s="128">
        <v>4</v>
      </c>
      <c r="I43" s="127">
        <v>4</v>
      </c>
      <c r="J43" s="127">
        <f>G43/5</f>
        <v>2</v>
      </c>
      <c r="K43" s="127">
        <f t="shared" si="11"/>
        <v>44</v>
      </c>
      <c r="L43" s="139">
        <v>138</v>
      </c>
      <c r="M43" s="225">
        <f t="shared" si="12"/>
        <v>180</v>
      </c>
      <c r="N43" s="142">
        <f t="shared" si="3"/>
        <v>30</v>
      </c>
      <c r="O43" s="91">
        <f t="shared" si="2"/>
        <v>210</v>
      </c>
      <c r="P43" s="242">
        <f>O43+O44+O45+O46+O47+O48+O49</f>
        <v>660</v>
      </c>
    </row>
    <row r="44" spans="1:16" ht="27.75" customHeight="1">
      <c r="A44" s="1195"/>
      <c r="B44" s="1183"/>
      <c r="C44" s="67" t="s">
        <v>101</v>
      </c>
      <c r="D44" s="1152"/>
      <c r="E44" s="16">
        <v>45</v>
      </c>
      <c r="F44" s="113">
        <f t="shared" si="10"/>
        <v>9</v>
      </c>
      <c r="G44" s="16">
        <v>10</v>
      </c>
      <c r="H44" s="113">
        <v>2</v>
      </c>
      <c r="I44" s="113">
        <v>2</v>
      </c>
      <c r="J44" s="88">
        <f>G44/5</f>
        <v>2</v>
      </c>
      <c r="K44" s="88">
        <f t="shared" si="11"/>
        <v>22</v>
      </c>
      <c r="L44" s="171"/>
      <c r="M44" s="158">
        <f t="shared" si="12"/>
        <v>90</v>
      </c>
      <c r="N44" s="21">
        <f t="shared" si="3"/>
        <v>15</v>
      </c>
      <c r="O44" s="25">
        <f t="shared" si="2"/>
        <v>105</v>
      </c>
      <c r="P44" s="244"/>
    </row>
    <row r="45" spans="1:22" ht="27.75" customHeight="1">
      <c r="A45" s="1195"/>
      <c r="B45" s="1183"/>
      <c r="C45" s="67" t="s">
        <v>133</v>
      </c>
      <c r="D45" s="1152"/>
      <c r="E45" s="93">
        <v>45</v>
      </c>
      <c r="F45" s="93">
        <f t="shared" si="10"/>
        <v>9</v>
      </c>
      <c r="G45" s="69"/>
      <c r="H45" s="107"/>
      <c r="I45" s="93">
        <v>2</v>
      </c>
      <c r="J45" s="93"/>
      <c r="K45" s="93">
        <f t="shared" si="11"/>
        <v>18</v>
      </c>
      <c r="L45" s="163"/>
      <c r="M45" s="158">
        <f t="shared" si="12"/>
        <v>90</v>
      </c>
      <c r="N45" s="21">
        <f t="shared" si="3"/>
        <v>0</v>
      </c>
      <c r="O45" s="25">
        <f t="shared" si="2"/>
        <v>90</v>
      </c>
      <c r="P45" s="244"/>
      <c r="U45" s="21"/>
      <c r="V45" s="21"/>
    </row>
    <row r="46" spans="1:16" ht="27.75" customHeight="1">
      <c r="A46" s="1195"/>
      <c r="B46" s="1183"/>
      <c r="C46" s="67" t="s">
        <v>132</v>
      </c>
      <c r="D46" s="1152"/>
      <c r="E46" s="16">
        <v>45</v>
      </c>
      <c r="F46" s="113">
        <f t="shared" si="10"/>
        <v>9</v>
      </c>
      <c r="G46" s="16"/>
      <c r="H46" s="102"/>
      <c r="I46" s="113">
        <v>2</v>
      </c>
      <c r="J46" s="88"/>
      <c r="K46" s="88">
        <f t="shared" si="11"/>
        <v>18</v>
      </c>
      <c r="L46" s="203"/>
      <c r="M46" s="158">
        <f t="shared" si="12"/>
        <v>90</v>
      </c>
      <c r="N46" s="21">
        <f t="shared" si="3"/>
        <v>0</v>
      </c>
      <c r="O46" s="25">
        <f t="shared" si="2"/>
        <v>90</v>
      </c>
      <c r="P46" s="244"/>
    </row>
    <row r="47" spans="1:22" ht="27.75" customHeight="1">
      <c r="A47" s="1195"/>
      <c r="B47" s="1183"/>
      <c r="C47" s="49" t="s">
        <v>157</v>
      </c>
      <c r="D47" s="1152"/>
      <c r="E47" s="86">
        <v>30</v>
      </c>
      <c r="F47" s="93">
        <f t="shared" si="10"/>
        <v>6</v>
      </c>
      <c r="G47" s="86">
        <v>30</v>
      </c>
      <c r="H47" s="107">
        <v>1</v>
      </c>
      <c r="I47" s="93">
        <v>1</v>
      </c>
      <c r="J47" s="93">
        <f>G47/5</f>
        <v>6</v>
      </c>
      <c r="K47" s="93">
        <f t="shared" si="11"/>
        <v>12</v>
      </c>
      <c r="L47" s="203"/>
      <c r="M47" s="158">
        <f t="shared" si="12"/>
        <v>30</v>
      </c>
      <c r="N47" s="21">
        <f t="shared" si="3"/>
        <v>22.5</v>
      </c>
      <c r="O47" s="25">
        <f t="shared" si="2"/>
        <v>52.5</v>
      </c>
      <c r="P47" s="244"/>
      <c r="V47" s="21"/>
    </row>
    <row r="48" spans="1:22" ht="27.75" customHeight="1">
      <c r="A48" s="1195"/>
      <c r="B48" s="1183"/>
      <c r="C48" s="49" t="s">
        <v>156</v>
      </c>
      <c r="D48" s="1152"/>
      <c r="E48" s="86">
        <v>30</v>
      </c>
      <c r="F48" s="93">
        <f t="shared" si="10"/>
        <v>6</v>
      </c>
      <c r="G48" s="86">
        <v>30</v>
      </c>
      <c r="H48" s="107">
        <v>1</v>
      </c>
      <c r="I48" s="93">
        <v>1</v>
      </c>
      <c r="J48" s="93">
        <f>G48/5</f>
        <v>6</v>
      </c>
      <c r="K48" s="93">
        <f t="shared" si="11"/>
        <v>12</v>
      </c>
      <c r="L48" s="203"/>
      <c r="M48" s="158">
        <f t="shared" si="12"/>
        <v>30</v>
      </c>
      <c r="N48" s="21">
        <f t="shared" si="3"/>
        <v>22.5</v>
      </c>
      <c r="O48" s="25">
        <f t="shared" si="2"/>
        <v>52.5</v>
      </c>
      <c r="P48" s="244"/>
      <c r="V48" s="21"/>
    </row>
    <row r="49" spans="1:22" ht="27.75" customHeight="1">
      <c r="A49" s="1196"/>
      <c r="B49" s="1184"/>
      <c r="C49" s="151" t="s">
        <v>138</v>
      </c>
      <c r="D49" s="1153"/>
      <c r="E49" s="135">
        <v>30</v>
      </c>
      <c r="F49" s="87">
        <f t="shared" si="10"/>
        <v>6</v>
      </c>
      <c r="G49" s="135"/>
      <c r="H49" s="87"/>
      <c r="I49" s="87">
        <v>2</v>
      </c>
      <c r="J49" s="87"/>
      <c r="K49" s="87">
        <f t="shared" si="11"/>
        <v>12</v>
      </c>
      <c r="L49" s="204"/>
      <c r="M49" s="226">
        <f t="shared" si="12"/>
        <v>60</v>
      </c>
      <c r="N49" s="235">
        <f t="shared" si="3"/>
        <v>0</v>
      </c>
      <c r="O49" s="243">
        <f t="shared" si="2"/>
        <v>60</v>
      </c>
      <c r="P49" s="245"/>
      <c r="V49" s="21"/>
    </row>
    <row r="50" spans="1:22" ht="27.75" customHeight="1">
      <c r="A50" s="33"/>
      <c r="B50" s="82" t="s">
        <v>110</v>
      </c>
      <c r="C50" s="83" t="s">
        <v>138</v>
      </c>
      <c r="D50" s="137"/>
      <c r="E50" s="86">
        <v>30</v>
      </c>
      <c r="F50" s="93">
        <f t="shared" si="10"/>
        <v>6</v>
      </c>
      <c r="G50" s="86"/>
      <c r="H50" s="93"/>
      <c r="I50" s="93">
        <v>2</v>
      </c>
      <c r="J50" s="93"/>
      <c r="K50" s="93">
        <f t="shared" si="11"/>
        <v>12</v>
      </c>
      <c r="L50" s="47">
        <v>12</v>
      </c>
      <c r="M50" s="227">
        <f t="shared" si="12"/>
        <v>60</v>
      </c>
      <c r="N50" s="229">
        <f t="shared" si="3"/>
        <v>0</v>
      </c>
      <c r="O50" s="246">
        <f t="shared" si="2"/>
        <v>60</v>
      </c>
      <c r="P50" s="251">
        <v>60</v>
      </c>
      <c r="V50" s="21"/>
    </row>
    <row r="51" spans="1:15" ht="24" customHeight="1">
      <c r="A51" s="1182">
        <v>25</v>
      </c>
      <c r="B51" s="1182" t="s">
        <v>20</v>
      </c>
      <c r="C51" s="66" t="s">
        <v>154</v>
      </c>
      <c r="D51" s="66"/>
      <c r="E51" s="84">
        <v>2</v>
      </c>
      <c r="F51" s="84">
        <f t="shared" si="10"/>
        <v>0.4</v>
      </c>
      <c r="G51" s="84">
        <v>28</v>
      </c>
      <c r="H51" s="84">
        <v>4</v>
      </c>
      <c r="I51" s="84">
        <v>4</v>
      </c>
      <c r="J51" s="96">
        <f aca="true" t="shared" si="13" ref="J51:J56">G51/5</f>
        <v>5.6</v>
      </c>
      <c r="K51" s="96">
        <f t="shared" si="11"/>
        <v>24</v>
      </c>
      <c r="L51" s="203"/>
      <c r="M51" s="21">
        <f t="shared" si="0"/>
        <v>12</v>
      </c>
      <c r="N51" s="21">
        <f t="shared" si="3"/>
        <v>84</v>
      </c>
      <c r="O51" s="25">
        <f t="shared" si="2"/>
        <v>96</v>
      </c>
    </row>
    <row r="52" spans="1:22" ht="24" customHeight="1">
      <c r="A52" s="1183"/>
      <c r="B52" s="1183"/>
      <c r="C52" s="67" t="s">
        <v>129</v>
      </c>
      <c r="D52" s="15"/>
      <c r="E52" s="121">
        <v>2</v>
      </c>
      <c r="F52" s="166">
        <f t="shared" si="10"/>
        <v>0.4</v>
      </c>
      <c r="G52" s="121">
        <v>28</v>
      </c>
      <c r="H52" s="182">
        <v>1</v>
      </c>
      <c r="I52" s="121">
        <v>1</v>
      </c>
      <c r="J52" s="166">
        <f t="shared" si="13"/>
        <v>5.6</v>
      </c>
      <c r="K52" s="166">
        <f t="shared" si="11"/>
        <v>6</v>
      </c>
      <c r="L52" s="203"/>
      <c r="M52" s="21">
        <f t="shared" si="0"/>
        <v>3</v>
      </c>
      <c r="N52" s="21">
        <f t="shared" si="3"/>
        <v>21</v>
      </c>
      <c r="O52" s="25">
        <f t="shared" si="2"/>
        <v>24</v>
      </c>
      <c r="V52" s="21"/>
    </row>
    <row r="53" spans="1:15" ht="24" customHeight="1">
      <c r="A53" s="1183"/>
      <c r="B53" s="1183"/>
      <c r="C53" s="67" t="s">
        <v>101</v>
      </c>
      <c r="D53" s="15"/>
      <c r="E53" s="24">
        <v>2</v>
      </c>
      <c r="F53" s="84">
        <f t="shared" si="10"/>
        <v>0.4</v>
      </c>
      <c r="G53" s="24">
        <v>28</v>
      </c>
      <c r="H53" s="84">
        <v>4</v>
      </c>
      <c r="I53" s="84">
        <v>1</v>
      </c>
      <c r="J53" s="96">
        <f t="shared" si="13"/>
        <v>5.6</v>
      </c>
      <c r="K53" s="96">
        <f t="shared" si="11"/>
        <v>22.799999999999997</v>
      </c>
      <c r="L53" s="203"/>
      <c r="M53" s="21">
        <f t="shared" si="0"/>
        <v>3</v>
      </c>
      <c r="N53" s="21">
        <f t="shared" si="3"/>
        <v>84</v>
      </c>
      <c r="O53" s="25">
        <f t="shared" si="2"/>
        <v>87</v>
      </c>
    </row>
    <row r="54" spans="1:15" ht="24" customHeight="1">
      <c r="A54" s="1183"/>
      <c r="B54" s="1183"/>
      <c r="C54" s="49" t="s">
        <v>157</v>
      </c>
      <c r="D54" s="49"/>
      <c r="E54" s="184"/>
      <c r="F54" s="164"/>
      <c r="G54" s="184">
        <v>30</v>
      </c>
      <c r="H54" s="182">
        <v>1</v>
      </c>
      <c r="I54" s="53"/>
      <c r="J54" s="164">
        <f t="shared" si="13"/>
        <v>6</v>
      </c>
      <c r="K54" s="164">
        <f t="shared" si="11"/>
        <v>6</v>
      </c>
      <c r="L54" s="203"/>
      <c r="M54" s="21">
        <f t="shared" si="0"/>
        <v>0</v>
      </c>
      <c r="N54" s="21">
        <f t="shared" si="3"/>
        <v>22.5</v>
      </c>
      <c r="O54" s="25">
        <f t="shared" si="2"/>
        <v>22.5</v>
      </c>
    </row>
    <row r="55" spans="1:15" ht="24" customHeight="1">
      <c r="A55" s="1183"/>
      <c r="B55" s="1183"/>
      <c r="C55" s="49" t="s">
        <v>156</v>
      </c>
      <c r="D55" s="89"/>
      <c r="E55" s="184"/>
      <c r="F55" s="164"/>
      <c r="G55" s="184">
        <v>30</v>
      </c>
      <c r="H55" s="182">
        <v>1</v>
      </c>
      <c r="I55" s="164">
        <v>1</v>
      </c>
      <c r="J55" s="164">
        <f t="shared" si="13"/>
        <v>6</v>
      </c>
      <c r="K55" s="164">
        <f t="shared" si="11"/>
        <v>6</v>
      </c>
      <c r="L55" s="203"/>
      <c r="M55" s="21"/>
      <c r="N55" s="21"/>
      <c r="O55" s="25"/>
    </row>
    <row r="56" spans="1:15" ht="24" customHeight="1">
      <c r="A56" s="1183"/>
      <c r="B56" s="1183"/>
      <c r="C56" s="89" t="s">
        <v>136</v>
      </c>
      <c r="D56" s="89"/>
      <c r="E56" s="94">
        <v>2</v>
      </c>
      <c r="F56" s="127">
        <f>E56/5</f>
        <v>0.4</v>
      </c>
      <c r="G56" s="94">
        <v>28</v>
      </c>
      <c r="H56" s="127">
        <v>2</v>
      </c>
      <c r="I56" s="131">
        <v>2</v>
      </c>
      <c r="J56" s="127">
        <f t="shared" si="13"/>
        <v>5.6</v>
      </c>
      <c r="K56" s="127">
        <f t="shared" si="11"/>
        <v>12</v>
      </c>
      <c r="L56" s="203"/>
      <c r="M56" s="21"/>
      <c r="N56" s="21"/>
      <c r="O56" s="25"/>
    </row>
    <row r="57" spans="1:15" ht="24" customHeight="1">
      <c r="A57" s="1183"/>
      <c r="B57" s="1183"/>
      <c r="C57" s="89"/>
      <c r="D57" s="89"/>
      <c r="E57" s="185"/>
      <c r="F57" s="163"/>
      <c r="G57" s="185"/>
      <c r="H57" s="175"/>
      <c r="I57" s="203"/>
      <c r="J57" s="163"/>
      <c r="K57" s="163"/>
      <c r="L57" s="203"/>
      <c r="M57" s="21"/>
      <c r="N57" s="21"/>
      <c r="O57" s="25"/>
    </row>
    <row r="58" spans="1:15" ht="24" customHeight="1">
      <c r="A58" s="1183"/>
      <c r="B58" s="1183"/>
      <c r="C58" s="89"/>
      <c r="D58" s="89"/>
      <c r="E58" s="185"/>
      <c r="F58" s="163"/>
      <c r="G58" s="185"/>
      <c r="H58" s="175"/>
      <c r="I58" s="203"/>
      <c r="J58" s="163"/>
      <c r="K58" s="163"/>
      <c r="L58" s="203"/>
      <c r="M58" s="21"/>
      <c r="N58" s="21"/>
      <c r="O58" s="25"/>
    </row>
    <row r="59" spans="1:15" ht="24" customHeight="1">
      <c r="A59" s="1184"/>
      <c r="B59" s="1184"/>
      <c r="C59" s="71"/>
      <c r="D59" s="40"/>
      <c r="E59" s="40"/>
      <c r="F59" s="75"/>
      <c r="G59" s="75"/>
      <c r="H59" s="40"/>
      <c r="I59" s="40"/>
      <c r="J59" s="40"/>
      <c r="K59" s="71"/>
      <c r="L59" s="203"/>
      <c r="M59" s="21">
        <f t="shared" si="0"/>
        <v>0</v>
      </c>
      <c r="N59" s="21">
        <f t="shared" si="3"/>
        <v>0</v>
      </c>
      <c r="O59" s="25">
        <f t="shared" si="2"/>
        <v>0</v>
      </c>
    </row>
    <row r="60" spans="1:16" ht="27" customHeight="1">
      <c r="A60" s="1194">
        <v>26</v>
      </c>
      <c r="B60" s="1182" t="s">
        <v>53</v>
      </c>
      <c r="C60" s="66" t="s">
        <v>87</v>
      </c>
      <c r="D60" s="1191" t="s">
        <v>125</v>
      </c>
      <c r="E60" s="127">
        <v>20</v>
      </c>
      <c r="F60" s="127">
        <f aca="true" t="shared" si="14" ref="F60:F78">E60/5</f>
        <v>4</v>
      </c>
      <c r="G60" s="127">
        <v>5</v>
      </c>
      <c r="H60" s="127">
        <v>4</v>
      </c>
      <c r="I60" s="127">
        <v>4</v>
      </c>
      <c r="J60" s="127">
        <f>G60/5</f>
        <v>1</v>
      </c>
      <c r="K60" s="127">
        <f aca="true" t="shared" si="15" ref="K60:K116">F60*I60+J60*H60</f>
        <v>20</v>
      </c>
      <c r="L60" s="99">
        <v>45</v>
      </c>
      <c r="M60" s="225">
        <f t="shared" si="0"/>
        <v>120</v>
      </c>
      <c r="N60" s="142">
        <f t="shared" si="3"/>
        <v>15</v>
      </c>
      <c r="O60" s="91">
        <f t="shared" si="2"/>
        <v>135</v>
      </c>
      <c r="P60" s="252">
        <f>O60+O61+O62+O63+O64</f>
        <v>283.75</v>
      </c>
    </row>
    <row r="61" spans="1:16" ht="27" customHeight="1">
      <c r="A61" s="1195"/>
      <c r="B61" s="1183"/>
      <c r="C61" s="67" t="s">
        <v>83</v>
      </c>
      <c r="D61" s="1192"/>
      <c r="E61" s="93">
        <v>20</v>
      </c>
      <c r="F61" s="132">
        <f t="shared" si="14"/>
        <v>4</v>
      </c>
      <c r="G61" s="93">
        <v>5</v>
      </c>
      <c r="H61" s="93">
        <v>1</v>
      </c>
      <c r="I61" s="93">
        <v>1</v>
      </c>
      <c r="J61" s="93">
        <f>G61/5</f>
        <v>1</v>
      </c>
      <c r="K61" s="93">
        <f t="shared" si="15"/>
        <v>5</v>
      </c>
      <c r="L61" s="203"/>
      <c r="M61" s="158">
        <f>E61*I61</f>
        <v>20</v>
      </c>
      <c r="N61" s="21">
        <f t="shared" si="3"/>
        <v>3.75</v>
      </c>
      <c r="O61" s="25">
        <f t="shared" si="2"/>
        <v>23.75</v>
      </c>
      <c r="P61" s="244"/>
    </row>
    <row r="62" spans="1:16" ht="27" customHeight="1">
      <c r="A62" s="1195"/>
      <c r="B62" s="1183"/>
      <c r="C62" s="67" t="s">
        <v>129</v>
      </c>
      <c r="D62" s="1192"/>
      <c r="E62" s="88">
        <v>20</v>
      </c>
      <c r="F62" s="88">
        <f t="shared" si="14"/>
        <v>4</v>
      </c>
      <c r="G62" s="113">
        <v>5</v>
      </c>
      <c r="H62" s="107">
        <v>1</v>
      </c>
      <c r="I62" s="113">
        <v>1</v>
      </c>
      <c r="J62" s="88">
        <f>G62/5</f>
        <v>1</v>
      </c>
      <c r="K62" s="88">
        <f t="shared" si="15"/>
        <v>5</v>
      </c>
      <c r="L62" s="203"/>
      <c r="M62" s="158">
        <f>E62*I62</f>
        <v>20</v>
      </c>
      <c r="N62" s="21">
        <f t="shared" si="3"/>
        <v>3.75</v>
      </c>
      <c r="O62" s="25">
        <f t="shared" si="2"/>
        <v>23.75</v>
      </c>
      <c r="P62" s="244"/>
    </row>
    <row r="63" spans="1:16" ht="27" customHeight="1">
      <c r="A63" s="1195"/>
      <c r="B63" s="1183"/>
      <c r="C63" s="67" t="s">
        <v>101</v>
      </c>
      <c r="D63" s="1192"/>
      <c r="E63" s="88">
        <v>20</v>
      </c>
      <c r="F63" s="113">
        <f t="shared" si="14"/>
        <v>4</v>
      </c>
      <c r="G63" s="6">
        <v>5</v>
      </c>
      <c r="H63" s="113">
        <v>2</v>
      </c>
      <c r="I63" s="113">
        <v>2</v>
      </c>
      <c r="J63" s="88">
        <f>G63/5</f>
        <v>1</v>
      </c>
      <c r="K63" s="88">
        <f t="shared" si="15"/>
        <v>10</v>
      </c>
      <c r="L63" s="170"/>
      <c r="M63" s="158">
        <f t="shared" si="0"/>
        <v>60</v>
      </c>
      <c r="N63" s="21">
        <f t="shared" si="3"/>
        <v>7.5</v>
      </c>
      <c r="O63" s="25">
        <f t="shared" si="2"/>
        <v>67.5</v>
      </c>
      <c r="P63" s="244"/>
    </row>
    <row r="64" spans="1:21" ht="27" customHeight="1">
      <c r="A64" s="1196"/>
      <c r="B64" s="1184"/>
      <c r="C64" s="71" t="s">
        <v>136</v>
      </c>
      <c r="D64" s="1168"/>
      <c r="E64" s="87">
        <v>20</v>
      </c>
      <c r="F64" s="87">
        <f t="shared" si="14"/>
        <v>4</v>
      </c>
      <c r="G64" s="135">
        <v>5</v>
      </c>
      <c r="H64" s="133">
        <v>1</v>
      </c>
      <c r="I64" s="133">
        <v>1</v>
      </c>
      <c r="J64" s="87">
        <f>G64/5</f>
        <v>1</v>
      </c>
      <c r="K64" s="87">
        <f t="shared" si="15"/>
        <v>5</v>
      </c>
      <c r="L64" s="110"/>
      <c r="M64" s="226">
        <f t="shared" si="0"/>
        <v>30</v>
      </c>
      <c r="N64" s="235">
        <f t="shared" si="3"/>
        <v>3.75</v>
      </c>
      <c r="O64" s="243">
        <f t="shared" si="2"/>
        <v>33.75</v>
      </c>
      <c r="P64" s="238"/>
      <c r="Q64" s="4"/>
      <c r="R64" s="12"/>
      <c r="S64" s="12"/>
      <c r="T64" s="2"/>
      <c r="U64" s="2"/>
    </row>
    <row r="65" spans="1:16" ht="30.75" customHeight="1">
      <c r="A65" s="1194">
        <v>27</v>
      </c>
      <c r="B65" s="1182" t="s">
        <v>96</v>
      </c>
      <c r="C65" s="66" t="s">
        <v>99</v>
      </c>
      <c r="D65" s="23" t="s">
        <v>82</v>
      </c>
      <c r="E65" s="84">
        <v>15</v>
      </c>
      <c r="F65" s="96">
        <f t="shared" si="14"/>
        <v>3</v>
      </c>
      <c r="G65" s="84"/>
      <c r="H65" s="103"/>
      <c r="I65" s="84">
        <v>1</v>
      </c>
      <c r="J65" s="96"/>
      <c r="K65" s="96">
        <f t="shared" si="15"/>
        <v>3</v>
      </c>
      <c r="L65" s="120">
        <v>46</v>
      </c>
      <c r="M65" s="225">
        <f>E65*I65</f>
        <v>15</v>
      </c>
      <c r="N65" s="142">
        <f t="shared" si="3"/>
        <v>0</v>
      </c>
      <c r="O65" s="91">
        <f t="shared" si="2"/>
        <v>15</v>
      </c>
      <c r="P65" s="242">
        <f>O65+O66+O67+O68+O69+O70+O71</f>
        <v>279.75</v>
      </c>
    </row>
    <row r="66" spans="1:16" ht="30" customHeight="1">
      <c r="A66" s="1195"/>
      <c r="B66" s="1183"/>
      <c r="C66" s="67" t="s">
        <v>100</v>
      </c>
      <c r="D66" s="1167" t="s">
        <v>81</v>
      </c>
      <c r="E66" s="86">
        <v>17</v>
      </c>
      <c r="F66" s="93">
        <f t="shared" si="14"/>
        <v>3.4</v>
      </c>
      <c r="G66" s="86">
        <v>13</v>
      </c>
      <c r="H66" s="132">
        <v>1</v>
      </c>
      <c r="I66" s="93">
        <v>1</v>
      </c>
      <c r="J66" s="93">
        <f>G66/5</f>
        <v>2.6</v>
      </c>
      <c r="K66" s="93">
        <f t="shared" si="15"/>
        <v>6</v>
      </c>
      <c r="L66" s="170"/>
      <c r="M66" s="158">
        <f>E66*I66</f>
        <v>17</v>
      </c>
      <c r="N66" s="21">
        <f t="shared" si="3"/>
        <v>9.75</v>
      </c>
      <c r="O66" s="25">
        <f t="shared" si="2"/>
        <v>26.75</v>
      </c>
      <c r="P66" s="244"/>
    </row>
    <row r="67" spans="1:16" ht="24" customHeight="1">
      <c r="A67" s="1195"/>
      <c r="B67" s="1183"/>
      <c r="C67" s="1195" t="s">
        <v>88</v>
      </c>
      <c r="D67" s="1167"/>
      <c r="E67" s="86">
        <v>17</v>
      </c>
      <c r="F67" s="93">
        <f t="shared" si="14"/>
        <v>3.4</v>
      </c>
      <c r="G67" s="86">
        <v>13</v>
      </c>
      <c r="H67" s="132">
        <v>2</v>
      </c>
      <c r="I67" s="93">
        <v>2</v>
      </c>
      <c r="J67" s="93">
        <f>G67/5</f>
        <v>2.6</v>
      </c>
      <c r="K67" s="93">
        <f t="shared" si="15"/>
        <v>12</v>
      </c>
      <c r="L67" s="170"/>
      <c r="M67" s="158">
        <f t="shared" si="0"/>
        <v>51</v>
      </c>
      <c r="N67" s="21">
        <f t="shared" si="3"/>
        <v>19.5</v>
      </c>
      <c r="O67" s="25">
        <f t="shared" si="2"/>
        <v>70.5</v>
      </c>
      <c r="P67" s="244"/>
    </row>
    <row r="68" spans="1:16" ht="24" customHeight="1">
      <c r="A68" s="1195"/>
      <c r="B68" s="1183"/>
      <c r="C68" s="1195"/>
      <c r="D68" s="49" t="s">
        <v>131</v>
      </c>
      <c r="E68" s="86">
        <v>15</v>
      </c>
      <c r="F68" s="93">
        <f t="shared" si="14"/>
        <v>3</v>
      </c>
      <c r="G68" s="86">
        <v>10</v>
      </c>
      <c r="H68" s="132">
        <v>2</v>
      </c>
      <c r="I68" s="132">
        <v>2</v>
      </c>
      <c r="J68" s="93">
        <f>G68/5</f>
        <v>2</v>
      </c>
      <c r="K68" s="93">
        <f t="shared" si="15"/>
        <v>10</v>
      </c>
      <c r="L68" s="170"/>
      <c r="M68" s="158">
        <f t="shared" si="0"/>
        <v>45</v>
      </c>
      <c r="N68" s="21">
        <f t="shared" si="3"/>
        <v>15</v>
      </c>
      <c r="O68" s="25">
        <f t="shared" si="2"/>
        <v>60</v>
      </c>
      <c r="P68" s="244"/>
    </row>
    <row r="69" spans="1:16" ht="24" customHeight="1">
      <c r="A69" s="1195"/>
      <c r="B69" s="1183"/>
      <c r="C69" s="67" t="s">
        <v>132</v>
      </c>
      <c r="D69" s="49" t="s">
        <v>134</v>
      </c>
      <c r="E69" s="16">
        <v>30</v>
      </c>
      <c r="F69" s="113">
        <f t="shared" si="14"/>
        <v>6</v>
      </c>
      <c r="G69" s="16"/>
      <c r="H69" s="102"/>
      <c r="I69" s="113">
        <v>2</v>
      </c>
      <c r="J69" s="88"/>
      <c r="K69" s="88">
        <f t="shared" si="15"/>
        <v>12</v>
      </c>
      <c r="L69" s="170"/>
      <c r="M69" s="158">
        <f t="shared" si="0"/>
        <v>90</v>
      </c>
      <c r="N69" s="21">
        <f t="shared" si="3"/>
        <v>0</v>
      </c>
      <c r="O69" s="25">
        <f t="shared" si="2"/>
        <v>90</v>
      </c>
      <c r="P69" s="244"/>
    </row>
    <row r="70" spans="1:16" ht="24" customHeight="1">
      <c r="A70" s="1197"/>
      <c r="B70" s="1183"/>
      <c r="C70" s="122" t="s">
        <v>136</v>
      </c>
      <c r="D70" s="89" t="s">
        <v>30</v>
      </c>
      <c r="E70" s="113">
        <v>5</v>
      </c>
      <c r="F70" s="93">
        <f>E70/5</f>
        <v>1</v>
      </c>
      <c r="G70" s="113"/>
      <c r="H70" s="132"/>
      <c r="I70" s="132">
        <v>1</v>
      </c>
      <c r="J70" s="93"/>
      <c r="K70" s="93">
        <f>F70*I70+J70*H70</f>
        <v>1</v>
      </c>
      <c r="L70" s="170"/>
      <c r="M70" s="158">
        <f t="shared" si="0"/>
        <v>7.5</v>
      </c>
      <c r="N70" s="21">
        <f t="shared" si="3"/>
        <v>0</v>
      </c>
      <c r="O70" s="25">
        <f t="shared" si="2"/>
        <v>7.5</v>
      </c>
      <c r="P70" s="244"/>
    </row>
    <row r="71" spans="1:16" ht="24" customHeight="1">
      <c r="A71" s="1196"/>
      <c r="B71" s="1184"/>
      <c r="C71" s="71" t="s">
        <v>102</v>
      </c>
      <c r="D71" s="75" t="s">
        <v>139</v>
      </c>
      <c r="E71" s="71">
        <v>5</v>
      </c>
      <c r="F71" s="71">
        <f t="shared" si="14"/>
        <v>1</v>
      </c>
      <c r="G71" s="71"/>
      <c r="H71" s="71"/>
      <c r="I71" s="87">
        <v>2</v>
      </c>
      <c r="J71" s="87"/>
      <c r="K71" s="87">
        <f t="shared" si="15"/>
        <v>2</v>
      </c>
      <c r="L71" s="110"/>
      <c r="M71" s="226">
        <f>E71*I71</f>
        <v>10</v>
      </c>
      <c r="N71" s="235">
        <f t="shared" si="3"/>
        <v>0</v>
      </c>
      <c r="O71" s="243">
        <f t="shared" si="2"/>
        <v>10</v>
      </c>
      <c r="P71" s="245"/>
    </row>
    <row r="72" spans="1:16" ht="33" customHeight="1">
      <c r="A72" s="1194">
        <v>28</v>
      </c>
      <c r="B72" s="1206" t="s">
        <v>114</v>
      </c>
      <c r="C72" s="66" t="s">
        <v>87</v>
      </c>
      <c r="D72" s="50" t="s">
        <v>123</v>
      </c>
      <c r="E72" s="128">
        <v>25</v>
      </c>
      <c r="F72" s="127">
        <f t="shared" si="14"/>
        <v>5</v>
      </c>
      <c r="G72" s="128"/>
      <c r="H72" s="128"/>
      <c r="I72" s="128">
        <v>4</v>
      </c>
      <c r="J72" s="127"/>
      <c r="K72" s="127">
        <f t="shared" si="15"/>
        <v>20</v>
      </c>
      <c r="L72" s="97">
        <v>71</v>
      </c>
      <c r="M72" s="225">
        <f t="shared" si="0"/>
        <v>150</v>
      </c>
      <c r="N72" s="142">
        <f t="shared" si="3"/>
        <v>0</v>
      </c>
      <c r="O72" s="91">
        <f t="shared" si="2"/>
        <v>150</v>
      </c>
      <c r="P72" s="242">
        <f>O72+O73+O74+O75+O76+O77+O78</f>
        <v>405</v>
      </c>
    </row>
    <row r="73" spans="1:16" ht="24" customHeight="1">
      <c r="A73" s="1195"/>
      <c r="B73" s="1172"/>
      <c r="C73" s="67" t="s">
        <v>98</v>
      </c>
      <c r="D73" s="1141" t="s">
        <v>14</v>
      </c>
      <c r="E73" s="113">
        <v>5</v>
      </c>
      <c r="F73" s="113">
        <f t="shared" si="14"/>
        <v>1</v>
      </c>
      <c r="G73" s="113">
        <v>5</v>
      </c>
      <c r="H73" s="113">
        <v>16</v>
      </c>
      <c r="I73" s="113">
        <v>4</v>
      </c>
      <c r="J73" s="88">
        <f>G73/5</f>
        <v>1</v>
      </c>
      <c r="K73" s="88">
        <f t="shared" si="15"/>
        <v>20</v>
      </c>
      <c r="L73" s="163"/>
      <c r="M73" s="158">
        <f t="shared" si="0"/>
        <v>30</v>
      </c>
      <c r="N73" s="21">
        <f t="shared" si="3"/>
        <v>60</v>
      </c>
      <c r="O73" s="25">
        <f t="shared" si="2"/>
        <v>90</v>
      </c>
      <c r="P73" s="244"/>
    </row>
    <row r="74" spans="1:16" ht="24" customHeight="1">
      <c r="A74" s="1195"/>
      <c r="B74" s="1172"/>
      <c r="C74" s="67" t="s">
        <v>99</v>
      </c>
      <c r="D74" s="1180"/>
      <c r="E74" s="191">
        <v>5</v>
      </c>
      <c r="F74" s="192">
        <f>E74/5</f>
        <v>1</v>
      </c>
      <c r="G74" s="191">
        <v>5</v>
      </c>
      <c r="H74" s="19">
        <v>2</v>
      </c>
      <c r="I74" s="191">
        <v>1</v>
      </c>
      <c r="J74" s="192">
        <f>G74/5</f>
        <v>1</v>
      </c>
      <c r="K74" s="192">
        <f>F74*I74+J74*H74</f>
        <v>3</v>
      </c>
      <c r="L74" s="163"/>
      <c r="M74" s="158">
        <f>E74*I74</f>
        <v>5</v>
      </c>
      <c r="N74" s="21">
        <f t="shared" si="3"/>
        <v>7.5</v>
      </c>
      <c r="O74" s="25">
        <f t="shared" si="2"/>
        <v>12.5</v>
      </c>
      <c r="P74" s="244"/>
    </row>
    <row r="75" spans="1:16" ht="24" customHeight="1">
      <c r="A75" s="1195"/>
      <c r="B75" s="1172"/>
      <c r="C75" s="67" t="s">
        <v>101</v>
      </c>
      <c r="D75" s="1180"/>
      <c r="E75" s="191">
        <v>5</v>
      </c>
      <c r="F75" s="191">
        <f>E75/5</f>
        <v>1</v>
      </c>
      <c r="G75" s="191">
        <v>5</v>
      </c>
      <c r="H75" s="191">
        <v>8</v>
      </c>
      <c r="I75" s="191">
        <v>2</v>
      </c>
      <c r="J75" s="192">
        <f>G75/5</f>
        <v>1</v>
      </c>
      <c r="K75" s="192">
        <f>F75*I75+J75*H75</f>
        <v>10</v>
      </c>
      <c r="L75" s="163"/>
      <c r="M75" s="158">
        <f t="shared" si="0"/>
        <v>15</v>
      </c>
      <c r="N75" s="21">
        <f t="shared" si="3"/>
        <v>30</v>
      </c>
      <c r="O75" s="25">
        <f t="shared" si="2"/>
        <v>45</v>
      </c>
      <c r="P75" s="244"/>
    </row>
    <row r="76" spans="1:16" ht="24" customHeight="1">
      <c r="A76" s="1195"/>
      <c r="B76" s="1172"/>
      <c r="C76" s="67" t="s">
        <v>138</v>
      </c>
      <c r="D76" s="1181"/>
      <c r="E76" s="191">
        <v>5</v>
      </c>
      <c r="F76" s="90">
        <f>E76/5</f>
        <v>1</v>
      </c>
      <c r="G76" s="191">
        <v>5</v>
      </c>
      <c r="H76" s="90">
        <v>6</v>
      </c>
      <c r="I76" s="90">
        <v>2</v>
      </c>
      <c r="J76" s="90">
        <f>G76/5</f>
        <v>1</v>
      </c>
      <c r="K76" s="90">
        <f>F76*I76+J76*H76</f>
        <v>8</v>
      </c>
      <c r="L76" s="163"/>
      <c r="M76" s="158">
        <f aca="true" t="shared" si="16" ref="M76:M139">E76*I76*1.5</f>
        <v>15</v>
      </c>
      <c r="N76" s="21">
        <f t="shared" si="3"/>
        <v>22.5</v>
      </c>
      <c r="O76" s="25">
        <f t="shared" si="2"/>
        <v>37.5</v>
      </c>
      <c r="P76" s="244"/>
    </row>
    <row r="77" spans="1:16" ht="24" customHeight="1">
      <c r="A77" s="1195"/>
      <c r="B77" s="1172"/>
      <c r="C77" s="67" t="s">
        <v>88</v>
      </c>
      <c r="D77" s="62" t="s">
        <v>123</v>
      </c>
      <c r="E77" s="49">
        <v>20</v>
      </c>
      <c r="F77" s="93">
        <f t="shared" si="14"/>
        <v>4</v>
      </c>
      <c r="G77" s="49"/>
      <c r="H77" s="107"/>
      <c r="I77" s="93">
        <v>2</v>
      </c>
      <c r="J77" s="69"/>
      <c r="K77" s="93">
        <f t="shared" si="15"/>
        <v>8</v>
      </c>
      <c r="L77" s="163"/>
      <c r="M77" s="158">
        <f t="shared" si="16"/>
        <v>60</v>
      </c>
      <c r="N77" s="21">
        <f t="shared" si="3"/>
        <v>0</v>
      </c>
      <c r="O77" s="25">
        <f t="shared" si="2"/>
        <v>60</v>
      </c>
      <c r="P77" s="244"/>
    </row>
    <row r="78" spans="1:16" ht="24" customHeight="1">
      <c r="A78" s="1196"/>
      <c r="B78" s="1173"/>
      <c r="C78" s="71" t="s">
        <v>102</v>
      </c>
      <c r="D78" s="75" t="s">
        <v>139</v>
      </c>
      <c r="E78" s="71">
        <v>5</v>
      </c>
      <c r="F78" s="71">
        <f t="shared" si="14"/>
        <v>1</v>
      </c>
      <c r="G78" s="71"/>
      <c r="H78" s="71"/>
      <c r="I78" s="87">
        <v>2</v>
      </c>
      <c r="J78" s="87"/>
      <c r="K78" s="87">
        <f t="shared" si="15"/>
        <v>2</v>
      </c>
      <c r="L78" s="165"/>
      <c r="M78" s="226">
        <f>E78*I78</f>
        <v>10</v>
      </c>
      <c r="N78" s="235">
        <f aca="true" t="shared" si="17" ref="N78:N141">G78*H78/2*1.5</f>
        <v>0</v>
      </c>
      <c r="O78" s="243">
        <f aca="true" t="shared" si="18" ref="O78:O141">M78+N78</f>
        <v>10</v>
      </c>
      <c r="P78" s="245"/>
    </row>
    <row r="79" spans="1:16" ht="24" customHeight="1">
      <c r="A79" s="1182">
        <v>29</v>
      </c>
      <c r="B79" s="1206" t="s">
        <v>115</v>
      </c>
      <c r="C79" s="66" t="s">
        <v>88</v>
      </c>
      <c r="D79" s="139" t="s">
        <v>159</v>
      </c>
      <c r="E79" s="193">
        <v>20</v>
      </c>
      <c r="F79" s="99">
        <f>E79/5</f>
        <v>4</v>
      </c>
      <c r="G79" s="152">
        <v>5</v>
      </c>
      <c r="H79" s="152">
        <v>2</v>
      </c>
      <c r="I79" s="99">
        <v>2</v>
      </c>
      <c r="J79" s="152"/>
      <c r="K79" s="127">
        <f>F79*I79+J79*H79</f>
        <v>8</v>
      </c>
      <c r="L79" s="97">
        <v>12</v>
      </c>
      <c r="M79" s="225">
        <f t="shared" si="16"/>
        <v>60</v>
      </c>
      <c r="N79" s="142">
        <f t="shared" si="17"/>
        <v>7.5</v>
      </c>
      <c r="O79" s="91">
        <f t="shared" si="18"/>
        <v>67.5</v>
      </c>
      <c r="P79" s="242">
        <f>O79+O80+O81</f>
        <v>92.5</v>
      </c>
    </row>
    <row r="80" spans="1:16" ht="24" customHeight="1">
      <c r="A80" s="1183"/>
      <c r="B80" s="1172"/>
      <c r="C80" s="122" t="s">
        <v>136</v>
      </c>
      <c r="D80" s="89" t="s">
        <v>30</v>
      </c>
      <c r="E80" s="113">
        <v>10</v>
      </c>
      <c r="F80" s="93">
        <f>E80/5</f>
        <v>2</v>
      </c>
      <c r="G80" s="113"/>
      <c r="H80" s="132"/>
      <c r="I80" s="132">
        <v>1</v>
      </c>
      <c r="J80" s="93"/>
      <c r="K80" s="93">
        <f>F80*I80+J80*H80</f>
        <v>2</v>
      </c>
      <c r="L80" s="163"/>
      <c r="M80" s="158">
        <f t="shared" si="16"/>
        <v>15</v>
      </c>
      <c r="N80" s="21">
        <f t="shared" si="17"/>
        <v>0</v>
      </c>
      <c r="O80" s="25">
        <f t="shared" si="18"/>
        <v>15</v>
      </c>
      <c r="P80" s="244"/>
    </row>
    <row r="81" spans="1:16" ht="24" customHeight="1">
      <c r="A81" s="1184"/>
      <c r="B81" s="1173"/>
      <c r="C81" s="141" t="s">
        <v>102</v>
      </c>
      <c r="D81" s="176" t="s">
        <v>139</v>
      </c>
      <c r="E81" s="71">
        <v>5</v>
      </c>
      <c r="F81" s="71">
        <f>E81/5</f>
        <v>1</v>
      </c>
      <c r="G81" s="71"/>
      <c r="H81" s="71"/>
      <c r="I81" s="87">
        <v>2</v>
      </c>
      <c r="J81" s="87"/>
      <c r="K81" s="87">
        <f>F81*I81+J81*H81</f>
        <v>2</v>
      </c>
      <c r="L81" s="165"/>
      <c r="M81" s="226">
        <f>E81*I81</f>
        <v>10</v>
      </c>
      <c r="N81" s="235">
        <f t="shared" si="17"/>
        <v>0</v>
      </c>
      <c r="O81" s="243">
        <f t="shared" si="18"/>
        <v>10</v>
      </c>
      <c r="P81" s="245"/>
    </row>
    <row r="82" spans="1:16" ht="24" customHeight="1">
      <c r="A82" s="1194">
        <v>30</v>
      </c>
      <c r="B82" s="1182" t="s">
        <v>55</v>
      </c>
      <c r="C82" s="1182" t="s">
        <v>98</v>
      </c>
      <c r="D82" s="72" t="s">
        <v>14</v>
      </c>
      <c r="E82" s="84"/>
      <c r="F82" s="84"/>
      <c r="G82" s="84">
        <v>3</v>
      </c>
      <c r="H82" s="84">
        <v>16</v>
      </c>
      <c r="I82" s="84"/>
      <c r="J82" s="96">
        <f>G82/5</f>
        <v>0.6</v>
      </c>
      <c r="K82" s="96">
        <f t="shared" si="15"/>
        <v>9.6</v>
      </c>
      <c r="L82" s="120">
        <v>90</v>
      </c>
      <c r="M82" s="225">
        <f t="shared" si="16"/>
        <v>0</v>
      </c>
      <c r="N82" s="142">
        <f t="shared" si="17"/>
        <v>36</v>
      </c>
      <c r="O82" s="91">
        <f t="shared" si="18"/>
        <v>36</v>
      </c>
      <c r="P82" s="242">
        <f>O82+O83+O84+O85+O86+O87</f>
        <v>429</v>
      </c>
    </row>
    <row r="83" spans="1:16" ht="23.25" customHeight="1">
      <c r="A83" s="1195"/>
      <c r="B83" s="1183"/>
      <c r="C83" s="1171"/>
      <c r="D83" s="67" t="s">
        <v>68</v>
      </c>
      <c r="E83" s="113">
        <v>15</v>
      </c>
      <c r="F83" s="113">
        <f>E83/5</f>
        <v>3</v>
      </c>
      <c r="G83" s="113">
        <v>10</v>
      </c>
      <c r="H83" s="113">
        <v>16</v>
      </c>
      <c r="I83" s="113">
        <v>4</v>
      </c>
      <c r="J83" s="88">
        <f>G83/5</f>
        <v>2</v>
      </c>
      <c r="K83" s="88">
        <f t="shared" si="15"/>
        <v>44</v>
      </c>
      <c r="L83" s="197"/>
      <c r="M83" s="158">
        <f t="shared" si="16"/>
        <v>90</v>
      </c>
      <c r="N83" s="21">
        <f t="shared" si="17"/>
        <v>120</v>
      </c>
      <c r="O83" s="25">
        <f t="shared" si="18"/>
        <v>210</v>
      </c>
      <c r="P83" s="244"/>
    </row>
    <row r="84" spans="1:16" ht="24" customHeight="1">
      <c r="A84" s="1195"/>
      <c r="B84" s="1183"/>
      <c r="C84" s="1197" t="s">
        <v>101</v>
      </c>
      <c r="D84" s="68" t="s">
        <v>14</v>
      </c>
      <c r="E84" s="191"/>
      <c r="F84" s="191"/>
      <c r="G84" s="191">
        <v>3</v>
      </c>
      <c r="H84" s="191">
        <v>8</v>
      </c>
      <c r="I84" s="191"/>
      <c r="J84" s="192">
        <f>G84/5</f>
        <v>0.6</v>
      </c>
      <c r="K84" s="192">
        <f>F84*I84+J84*H84</f>
        <v>4.8</v>
      </c>
      <c r="L84" s="197"/>
      <c r="M84" s="158">
        <f t="shared" si="16"/>
        <v>0</v>
      </c>
      <c r="N84" s="21">
        <f t="shared" si="17"/>
        <v>18</v>
      </c>
      <c r="O84" s="25">
        <f t="shared" si="18"/>
        <v>18</v>
      </c>
      <c r="P84" s="244"/>
    </row>
    <row r="85" spans="1:16" ht="21" customHeight="1">
      <c r="A85" s="1195"/>
      <c r="B85" s="1183"/>
      <c r="C85" s="1171"/>
      <c r="D85" s="68" t="s">
        <v>68</v>
      </c>
      <c r="E85" s="6">
        <v>15</v>
      </c>
      <c r="F85" s="113">
        <f aca="true" t="shared" si="19" ref="F85:F95">E85/5</f>
        <v>3</v>
      </c>
      <c r="G85" s="6">
        <v>10</v>
      </c>
      <c r="H85" s="113">
        <v>8</v>
      </c>
      <c r="I85" s="113">
        <v>2</v>
      </c>
      <c r="J85" s="88">
        <f>G85/5</f>
        <v>2</v>
      </c>
      <c r="K85" s="88">
        <f t="shared" si="15"/>
        <v>22</v>
      </c>
      <c r="L85" s="170"/>
      <c r="M85" s="158">
        <f t="shared" si="16"/>
        <v>45</v>
      </c>
      <c r="N85" s="21">
        <f t="shared" si="17"/>
        <v>60</v>
      </c>
      <c r="O85" s="25">
        <f t="shared" si="18"/>
        <v>105</v>
      </c>
      <c r="P85" s="244"/>
    </row>
    <row r="86" spans="1:16" ht="22.5" customHeight="1">
      <c r="A86" s="1195"/>
      <c r="B86" s="1183"/>
      <c r="C86" s="67" t="s">
        <v>132</v>
      </c>
      <c r="D86" s="68" t="s">
        <v>135</v>
      </c>
      <c r="E86" s="113">
        <v>10</v>
      </c>
      <c r="F86" s="113">
        <f t="shared" si="19"/>
        <v>2</v>
      </c>
      <c r="G86" s="16"/>
      <c r="H86" s="102"/>
      <c r="I86" s="113">
        <v>2</v>
      </c>
      <c r="J86" s="88"/>
      <c r="K86" s="88">
        <f t="shared" si="15"/>
        <v>4</v>
      </c>
      <c r="L86" s="170"/>
      <c r="M86" s="158">
        <f t="shared" si="16"/>
        <v>30</v>
      </c>
      <c r="N86" s="21">
        <f t="shared" si="17"/>
        <v>0</v>
      </c>
      <c r="O86" s="25">
        <f t="shared" si="18"/>
        <v>30</v>
      </c>
      <c r="P86" s="244"/>
    </row>
    <row r="87" spans="1:16" ht="27.75" customHeight="1">
      <c r="A87" s="1197"/>
      <c r="B87" s="1183"/>
      <c r="C87" s="122" t="s">
        <v>136</v>
      </c>
      <c r="D87" s="89" t="s">
        <v>30</v>
      </c>
      <c r="E87" s="113">
        <v>10</v>
      </c>
      <c r="F87" s="93">
        <f>E87/5</f>
        <v>2</v>
      </c>
      <c r="G87" s="113">
        <v>5</v>
      </c>
      <c r="H87" s="132">
        <v>4</v>
      </c>
      <c r="I87" s="132">
        <v>1</v>
      </c>
      <c r="J87" s="93">
        <f aca="true" t="shared" si="20" ref="J87:J92">G87/5</f>
        <v>1</v>
      </c>
      <c r="K87" s="93">
        <f>F87*I87+J87*H87</f>
        <v>6</v>
      </c>
      <c r="L87" s="170"/>
      <c r="M87" s="158">
        <f t="shared" si="16"/>
        <v>15</v>
      </c>
      <c r="N87" s="21">
        <f t="shared" si="17"/>
        <v>15</v>
      </c>
      <c r="O87" s="25">
        <f t="shared" si="18"/>
        <v>30</v>
      </c>
      <c r="P87" s="244"/>
    </row>
    <row r="88" spans="1:16" ht="24" customHeight="1">
      <c r="A88" s="1196"/>
      <c r="B88" s="1184"/>
      <c r="C88" s="71"/>
      <c r="D88" s="73"/>
      <c r="E88" s="135"/>
      <c r="F88" s="87"/>
      <c r="G88" s="135"/>
      <c r="H88" s="87"/>
      <c r="I88" s="87"/>
      <c r="J88" s="87"/>
      <c r="K88" s="87"/>
      <c r="L88" s="204"/>
      <c r="M88" s="226"/>
      <c r="N88" s="235"/>
      <c r="O88" s="243"/>
      <c r="P88" s="245"/>
    </row>
    <row r="89" spans="1:16" ht="25.5" customHeight="1">
      <c r="A89" s="1194">
        <v>31</v>
      </c>
      <c r="B89" s="1182" t="s">
        <v>57</v>
      </c>
      <c r="C89" s="66" t="s">
        <v>98</v>
      </c>
      <c r="D89" s="1179" t="s">
        <v>14</v>
      </c>
      <c r="E89" s="84">
        <v>15</v>
      </c>
      <c r="F89" s="84">
        <f t="shared" si="19"/>
        <v>3</v>
      </c>
      <c r="G89" s="84">
        <v>10</v>
      </c>
      <c r="H89" s="84">
        <v>16</v>
      </c>
      <c r="I89" s="84">
        <v>4</v>
      </c>
      <c r="J89" s="96">
        <f t="shared" si="20"/>
        <v>2</v>
      </c>
      <c r="K89" s="96">
        <f t="shared" si="15"/>
        <v>44</v>
      </c>
      <c r="L89" s="97">
        <v>102</v>
      </c>
      <c r="M89" s="225">
        <f t="shared" si="16"/>
        <v>90</v>
      </c>
      <c r="N89" s="142">
        <f t="shared" si="17"/>
        <v>120</v>
      </c>
      <c r="O89" s="91">
        <f t="shared" si="18"/>
        <v>210</v>
      </c>
      <c r="P89" s="242">
        <f>O89+O90+O91+O92+O93+O94+O95</f>
        <v>502.5</v>
      </c>
    </row>
    <row r="90" spans="1:16" ht="25.5" customHeight="1">
      <c r="A90" s="1195"/>
      <c r="B90" s="1183"/>
      <c r="C90" s="67" t="s">
        <v>99</v>
      </c>
      <c r="D90" s="1180"/>
      <c r="E90" s="191">
        <v>10</v>
      </c>
      <c r="F90" s="192">
        <f>E90/5</f>
        <v>2</v>
      </c>
      <c r="G90" s="191">
        <v>5</v>
      </c>
      <c r="H90" s="19">
        <v>2</v>
      </c>
      <c r="I90" s="191">
        <v>1</v>
      </c>
      <c r="J90" s="192">
        <f>G90/5</f>
        <v>1</v>
      </c>
      <c r="K90" s="192">
        <f>F90*I90+J90*H90</f>
        <v>4</v>
      </c>
      <c r="L90" s="163"/>
      <c r="M90" s="158">
        <f>E90*I90</f>
        <v>10</v>
      </c>
      <c r="N90" s="21">
        <f t="shared" si="17"/>
        <v>7.5</v>
      </c>
      <c r="O90" s="25">
        <f t="shared" si="18"/>
        <v>17.5</v>
      </c>
      <c r="P90" s="244"/>
    </row>
    <row r="91" spans="1:16" ht="25.5" customHeight="1">
      <c r="A91" s="1195"/>
      <c r="B91" s="1183"/>
      <c r="C91" s="67" t="s">
        <v>101</v>
      </c>
      <c r="D91" s="1180"/>
      <c r="E91" s="191">
        <v>15</v>
      </c>
      <c r="F91" s="191">
        <f>E91/5</f>
        <v>3</v>
      </c>
      <c r="G91" s="191">
        <v>10</v>
      </c>
      <c r="H91" s="191">
        <v>8</v>
      </c>
      <c r="I91" s="191">
        <v>2</v>
      </c>
      <c r="J91" s="192">
        <f>G91/5</f>
        <v>2</v>
      </c>
      <c r="K91" s="192">
        <f>F91*I91+J91*H91</f>
        <v>22</v>
      </c>
      <c r="L91" s="163"/>
      <c r="M91" s="158">
        <f t="shared" si="16"/>
        <v>45</v>
      </c>
      <c r="N91" s="21">
        <f t="shared" si="17"/>
        <v>60</v>
      </c>
      <c r="O91" s="25">
        <f t="shared" si="18"/>
        <v>105</v>
      </c>
      <c r="P91" s="244"/>
    </row>
    <row r="92" spans="1:21" ht="25.5" customHeight="1">
      <c r="A92" s="1195"/>
      <c r="B92" s="1183"/>
      <c r="C92" s="122" t="s">
        <v>138</v>
      </c>
      <c r="D92" s="1181"/>
      <c r="E92" s="191">
        <v>20</v>
      </c>
      <c r="F92" s="90">
        <f>E92/5</f>
        <v>4</v>
      </c>
      <c r="G92" s="191">
        <v>10</v>
      </c>
      <c r="H92" s="90">
        <v>6</v>
      </c>
      <c r="I92" s="90">
        <v>2</v>
      </c>
      <c r="J92" s="90">
        <f t="shared" si="20"/>
        <v>2</v>
      </c>
      <c r="K92" s="90">
        <f>F92*I92+J92*H92</f>
        <v>20</v>
      </c>
      <c r="L92" s="163"/>
      <c r="M92" s="158">
        <f t="shared" si="16"/>
        <v>60</v>
      </c>
      <c r="N92" s="21">
        <f t="shared" si="17"/>
        <v>45</v>
      </c>
      <c r="O92" s="25">
        <f t="shared" si="18"/>
        <v>105</v>
      </c>
      <c r="P92" s="253"/>
      <c r="Q92" s="153"/>
      <c r="R92" s="154"/>
      <c r="S92" s="154"/>
      <c r="T92" s="154"/>
      <c r="U92" s="154"/>
    </row>
    <row r="93" spans="1:16" ht="25.5" customHeight="1">
      <c r="A93" s="1195"/>
      <c r="B93" s="1183"/>
      <c r="C93" s="67" t="s">
        <v>132</v>
      </c>
      <c r="D93" s="68" t="s">
        <v>135</v>
      </c>
      <c r="E93" s="16">
        <v>5</v>
      </c>
      <c r="F93" s="113">
        <f t="shared" si="19"/>
        <v>1</v>
      </c>
      <c r="G93" s="16"/>
      <c r="H93" s="102"/>
      <c r="I93" s="113">
        <v>2</v>
      </c>
      <c r="J93" s="88"/>
      <c r="K93" s="88">
        <f t="shared" si="15"/>
        <v>2</v>
      </c>
      <c r="L93" s="163"/>
      <c r="M93" s="158">
        <f t="shared" si="16"/>
        <v>15</v>
      </c>
      <c r="N93" s="21">
        <f t="shared" si="17"/>
        <v>0</v>
      </c>
      <c r="O93" s="25">
        <f t="shared" si="18"/>
        <v>15</v>
      </c>
      <c r="P93" s="244"/>
    </row>
    <row r="94" spans="1:16" ht="25.5" customHeight="1">
      <c r="A94" s="1197"/>
      <c r="B94" s="1183"/>
      <c r="C94" s="122" t="s">
        <v>136</v>
      </c>
      <c r="D94" s="89" t="s">
        <v>30</v>
      </c>
      <c r="E94" s="113">
        <v>10</v>
      </c>
      <c r="F94" s="93">
        <f>E94/5</f>
        <v>2</v>
      </c>
      <c r="G94" s="113">
        <v>5</v>
      </c>
      <c r="H94" s="132">
        <v>4</v>
      </c>
      <c r="I94" s="132">
        <v>1</v>
      </c>
      <c r="J94" s="93">
        <f>G94/5</f>
        <v>1</v>
      </c>
      <c r="K94" s="93">
        <f>F94*I94+J94*H94</f>
        <v>6</v>
      </c>
      <c r="L94" s="163"/>
      <c r="M94" s="158">
        <f t="shared" si="16"/>
        <v>15</v>
      </c>
      <c r="N94" s="21">
        <f t="shared" si="17"/>
        <v>15</v>
      </c>
      <c r="O94" s="25">
        <f t="shared" si="18"/>
        <v>30</v>
      </c>
      <c r="P94" s="244"/>
    </row>
    <row r="95" spans="1:16" ht="25.5" customHeight="1">
      <c r="A95" s="1196"/>
      <c r="B95" s="1184"/>
      <c r="C95" s="71" t="s">
        <v>102</v>
      </c>
      <c r="D95" s="75" t="s">
        <v>139</v>
      </c>
      <c r="E95" s="71">
        <v>10</v>
      </c>
      <c r="F95" s="71">
        <f t="shared" si="19"/>
        <v>2</v>
      </c>
      <c r="G95" s="71"/>
      <c r="H95" s="71"/>
      <c r="I95" s="87">
        <v>2</v>
      </c>
      <c r="J95" s="87"/>
      <c r="K95" s="87">
        <f t="shared" si="15"/>
        <v>4</v>
      </c>
      <c r="L95" s="204"/>
      <c r="M95" s="226">
        <f>E95*I95</f>
        <v>20</v>
      </c>
      <c r="N95" s="235">
        <f t="shared" si="17"/>
        <v>0</v>
      </c>
      <c r="O95" s="243">
        <f t="shared" si="18"/>
        <v>20</v>
      </c>
      <c r="P95" s="245"/>
    </row>
    <row r="96" spans="1:16" ht="28.5" customHeight="1">
      <c r="A96" s="1194">
        <v>32</v>
      </c>
      <c r="B96" s="1182" t="s">
        <v>10</v>
      </c>
      <c r="C96" s="1194" t="s">
        <v>98</v>
      </c>
      <c r="D96" s="72" t="s">
        <v>14</v>
      </c>
      <c r="E96" s="84"/>
      <c r="F96" s="84"/>
      <c r="G96" s="84">
        <v>2</v>
      </c>
      <c r="H96" s="84">
        <v>16</v>
      </c>
      <c r="I96" s="84"/>
      <c r="J96" s="96">
        <f aca="true" t="shared" si="21" ref="J96:J101">G96/5</f>
        <v>0.4</v>
      </c>
      <c r="K96" s="96">
        <f t="shared" si="15"/>
        <v>6.4</v>
      </c>
      <c r="L96" s="205">
        <v>83</v>
      </c>
      <c r="M96" s="225">
        <f t="shared" si="16"/>
        <v>0</v>
      </c>
      <c r="N96" s="142">
        <f t="shared" si="17"/>
        <v>24</v>
      </c>
      <c r="O96" s="91">
        <f t="shared" si="18"/>
        <v>24</v>
      </c>
      <c r="P96" s="242">
        <f>O96+O97+O98+O99+O100</f>
        <v>338.5</v>
      </c>
    </row>
    <row r="97" spans="1:16" ht="28.5" customHeight="1">
      <c r="A97" s="1195"/>
      <c r="B97" s="1183"/>
      <c r="C97" s="1195"/>
      <c r="D97" s="1161" t="s">
        <v>54</v>
      </c>
      <c r="E97" s="113">
        <v>10</v>
      </c>
      <c r="F97" s="113">
        <f>E97/5</f>
        <v>2</v>
      </c>
      <c r="G97" s="113">
        <v>5</v>
      </c>
      <c r="H97" s="113">
        <v>16</v>
      </c>
      <c r="I97" s="113">
        <v>4</v>
      </c>
      <c r="J97" s="88">
        <f t="shared" si="21"/>
        <v>1</v>
      </c>
      <c r="K97" s="88">
        <f t="shared" si="15"/>
        <v>24</v>
      </c>
      <c r="L97" s="203"/>
      <c r="M97" s="158">
        <f>E97*I97</f>
        <v>40</v>
      </c>
      <c r="N97" s="21">
        <f t="shared" si="17"/>
        <v>60</v>
      </c>
      <c r="O97" s="25">
        <f t="shared" si="18"/>
        <v>100</v>
      </c>
      <c r="P97" s="244"/>
    </row>
    <row r="98" spans="1:16" ht="28.5" customHeight="1">
      <c r="A98" s="1195"/>
      <c r="B98" s="1183"/>
      <c r="C98" s="67" t="s">
        <v>99</v>
      </c>
      <c r="D98" s="1161"/>
      <c r="E98" s="15"/>
      <c r="F98" s="88"/>
      <c r="G98" s="57">
        <v>15</v>
      </c>
      <c r="H98" s="92">
        <v>2</v>
      </c>
      <c r="I98" s="113">
        <v>1</v>
      </c>
      <c r="J98" s="88">
        <f t="shared" si="21"/>
        <v>3</v>
      </c>
      <c r="K98" s="88">
        <f t="shared" si="15"/>
        <v>6</v>
      </c>
      <c r="L98" s="203"/>
      <c r="M98" s="158">
        <f t="shared" si="16"/>
        <v>0</v>
      </c>
      <c r="N98" s="21">
        <f t="shared" si="17"/>
        <v>22.5</v>
      </c>
      <c r="O98" s="25">
        <f t="shared" si="18"/>
        <v>22.5</v>
      </c>
      <c r="P98" s="244"/>
    </row>
    <row r="99" spans="1:16" ht="28.5" customHeight="1">
      <c r="A99" s="1195"/>
      <c r="B99" s="1183"/>
      <c r="C99" s="67" t="s">
        <v>101</v>
      </c>
      <c r="D99" s="68" t="s">
        <v>14</v>
      </c>
      <c r="E99" s="191"/>
      <c r="F99" s="191"/>
      <c r="G99" s="191">
        <v>2</v>
      </c>
      <c r="H99" s="191">
        <v>8</v>
      </c>
      <c r="I99" s="191"/>
      <c r="J99" s="192">
        <f>G99/5</f>
        <v>0.4</v>
      </c>
      <c r="K99" s="192">
        <f>F99*I99+J99*H99</f>
        <v>3.2</v>
      </c>
      <c r="L99" s="201"/>
      <c r="M99" s="158">
        <f t="shared" si="16"/>
        <v>0</v>
      </c>
      <c r="N99" s="21">
        <f t="shared" si="17"/>
        <v>12</v>
      </c>
      <c r="O99" s="25">
        <f t="shared" si="18"/>
        <v>12</v>
      </c>
      <c r="P99" s="244"/>
    </row>
    <row r="100" spans="1:16" ht="28.5" customHeight="1">
      <c r="A100" s="1196"/>
      <c r="B100" s="1184"/>
      <c r="C100" s="71" t="s">
        <v>132</v>
      </c>
      <c r="D100" s="73" t="s">
        <v>135</v>
      </c>
      <c r="E100" s="39">
        <v>30</v>
      </c>
      <c r="F100" s="114">
        <f>E100/5</f>
        <v>6</v>
      </c>
      <c r="G100" s="39">
        <v>20</v>
      </c>
      <c r="H100" s="108">
        <v>8</v>
      </c>
      <c r="I100" s="114">
        <v>2</v>
      </c>
      <c r="J100" s="95">
        <f t="shared" si="21"/>
        <v>4</v>
      </c>
      <c r="K100" s="95">
        <f t="shared" si="15"/>
        <v>44</v>
      </c>
      <c r="L100" s="202"/>
      <c r="M100" s="226">
        <f>E100*I100</f>
        <v>60</v>
      </c>
      <c r="N100" s="235">
        <f t="shared" si="17"/>
        <v>120</v>
      </c>
      <c r="O100" s="243">
        <f t="shared" si="18"/>
        <v>180</v>
      </c>
      <c r="P100" s="245"/>
    </row>
    <row r="101" spans="1:16" ht="27.75" customHeight="1">
      <c r="A101" s="1194">
        <v>33</v>
      </c>
      <c r="B101" s="1188" t="s">
        <v>162</v>
      </c>
      <c r="C101" s="66" t="s">
        <v>98</v>
      </c>
      <c r="D101" s="72" t="s">
        <v>56</v>
      </c>
      <c r="E101" s="84">
        <v>5</v>
      </c>
      <c r="F101" s="84">
        <f>E101/5</f>
        <v>1</v>
      </c>
      <c r="G101" s="84">
        <v>5</v>
      </c>
      <c r="H101" s="84">
        <v>16</v>
      </c>
      <c r="I101" s="84">
        <v>4</v>
      </c>
      <c r="J101" s="96">
        <f t="shared" si="21"/>
        <v>1</v>
      </c>
      <c r="K101" s="96">
        <f t="shared" si="15"/>
        <v>20</v>
      </c>
      <c r="L101" s="207">
        <v>74</v>
      </c>
      <c r="M101" s="225">
        <f t="shared" si="16"/>
        <v>30</v>
      </c>
      <c r="N101" s="142">
        <f t="shared" si="17"/>
        <v>60</v>
      </c>
      <c r="O101" s="91">
        <f t="shared" si="18"/>
        <v>90</v>
      </c>
      <c r="P101" s="242">
        <f>O101+O102+O103+O104</f>
        <v>310</v>
      </c>
    </row>
    <row r="102" spans="1:16" ht="27.75" customHeight="1">
      <c r="A102" s="1195"/>
      <c r="B102" s="1189"/>
      <c r="C102" s="67" t="s">
        <v>99</v>
      </c>
      <c r="D102" s="1161" t="s">
        <v>54</v>
      </c>
      <c r="E102" s="118">
        <v>10</v>
      </c>
      <c r="F102" s="88">
        <f>E102/5</f>
        <v>2</v>
      </c>
      <c r="G102" s="15"/>
      <c r="H102" s="92"/>
      <c r="I102" s="113">
        <v>1</v>
      </c>
      <c r="J102" s="88"/>
      <c r="K102" s="88">
        <f t="shared" si="15"/>
        <v>2</v>
      </c>
      <c r="L102" s="208"/>
      <c r="M102" s="158">
        <f>E102*I102</f>
        <v>10</v>
      </c>
      <c r="N102" s="21">
        <f t="shared" si="17"/>
        <v>0</v>
      </c>
      <c r="O102" s="25">
        <f t="shared" si="18"/>
        <v>10</v>
      </c>
      <c r="P102" s="244"/>
    </row>
    <row r="103" spans="1:16" ht="27.75" customHeight="1">
      <c r="A103" s="1195"/>
      <c r="B103" s="1189"/>
      <c r="C103" s="67" t="s">
        <v>101</v>
      </c>
      <c r="D103" s="1161"/>
      <c r="E103" s="16">
        <v>10</v>
      </c>
      <c r="F103" s="113">
        <f>E103/5</f>
        <v>2</v>
      </c>
      <c r="G103" s="16">
        <v>10</v>
      </c>
      <c r="H103" s="113">
        <v>8</v>
      </c>
      <c r="I103" s="113">
        <v>2</v>
      </c>
      <c r="J103" s="88">
        <f>G103/5</f>
        <v>2</v>
      </c>
      <c r="K103" s="88">
        <f t="shared" si="15"/>
        <v>20</v>
      </c>
      <c r="L103" s="208"/>
      <c r="M103" s="158">
        <f t="shared" si="16"/>
        <v>30</v>
      </c>
      <c r="N103" s="21">
        <f t="shared" si="17"/>
        <v>60</v>
      </c>
      <c r="O103" s="25">
        <f t="shared" si="18"/>
        <v>90</v>
      </c>
      <c r="P103" s="244"/>
    </row>
    <row r="104" spans="1:16" ht="27.75" customHeight="1">
      <c r="A104" s="1196"/>
      <c r="B104" s="1201"/>
      <c r="C104" s="71" t="s">
        <v>132</v>
      </c>
      <c r="D104" s="1162"/>
      <c r="E104" s="39"/>
      <c r="F104" s="114"/>
      <c r="G104" s="39">
        <v>20</v>
      </c>
      <c r="H104" s="108">
        <v>8</v>
      </c>
      <c r="I104" s="114">
        <v>2</v>
      </c>
      <c r="J104" s="95">
        <f>G104/5</f>
        <v>4</v>
      </c>
      <c r="K104" s="95">
        <f t="shared" si="15"/>
        <v>32</v>
      </c>
      <c r="L104" s="209"/>
      <c r="M104" s="226">
        <f t="shared" si="16"/>
        <v>0</v>
      </c>
      <c r="N104" s="235">
        <f t="shared" si="17"/>
        <v>120</v>
      </c>
      <c r="O104" s="243">
        <f t="shared" si="18"/>
        <v>120</v>
      </c>
      <c r="P104" s="245"/>
    </row>
    <row r="105" spans="1:16" ht="30" customHeight="1">
      <c r="A105" s="1194">
        <v>34</v>
      </c>
      <c r="B105" s="1188" t="s">
        <v>117</v>
      </c>
      <c r="C105" s="1194" t="s">
        <v>98</v>
      </c>
      <c r="D105" s="72" t="s">
        <v>54</v>
      </c>
      <c r="E105" s="84">
        <v>10</v>
      </c>
      <c r="F105" s="84">
        <f>E105/5</f>
        <v>2</v>
      </c>
      <c r="G105" s="84">
        <v>5</v>
      </c>
      <c r="H105" s="84">
        <v>16</v>
      </c>
      <c r="I105" s="84">
        <v>4</v>
      </c>
      <c r="J105" s="96">
        <f>G105/5</f>
        <v>1</v>
      </c>
      <c r="K105" s="96">
        <f t="shared" si="15"/>
        <v>24</v>
      </c>
      <c r="L105" s="97">
        <v>146</v>
      </c>
      <c r="M105" s="225">
        <f t="shared" si="16"/>
        <v>60</v>
      </c>
      <c r="N105" s="142">
        <f t="shared" si="17"/>
        <v>60</v>
      </c>
      <c r="O105" s="91">
        <f t="shared" si="18"/>
        <v>120</v>
      </c>
      <c r="P105" s="242">
        <f>O105+O106+O107+O108+O109</f>
        <v>640</v>
      </c>
    </row>
    <row r="106" spans="1:16" ht="30" customHeight="1">
      <c r="A106" s="1195"/>
      <c r="B106" s="1189"/>
      <c r="C106" s="1195"/>
      <c r="D106" s="68" t="s">
        <v>84</v>
      </c>
      <c r="E106" s="113">
        <v>10</v>
      </c>
      <c r="F106" s="113">
        <f>E106/5</f>
        <v>2</v>
      </c>
      <c r="G106" s="113">
        <v>10</v>
      </c>
      <c r="H106" s="113">
        <v>16</v>
      </c>
      <c r="I106" s="113">
        <v>4</v>
      </c>
      <c r="J106" s="88">
        <f>G106/5</f>
        <v>2</v>
      </c>
      <c r="K106" s="88">
        <f t="shared" si="15"/>
        <v>40</v>
      </c>
      <c r="L106" s="163"/>
      <c r="M106" s="158">
        <f t="shared" si="16"/>
        <v>60</v>
      </c>
      <c r="N106" s="21">
        <f t="shared" si="17"/>
        <v>120</v>
      </c>
      <c r="O106" s="25">
        <f t="shared" si="18"/>
        <v>180</v>
      </c>
      <c r="P106" s="244"/>
    </row>
    <row r="107" spans="1:16" ht="30" customHeight="1">
      <c r="A107" s="1195"/>
      <c r="B107" s="1189"/>
      <c r="C107" s="67" t="s">
        <v>99</v>
      </c>
      <c r="D107" s="1141" t="s">
        <v>54</v>
      </c>
      <c r="E107" s="118">
        <v>10</v>
      </c>
      <c r="F107" s="88">
        <f>E107/5</f>
        <v>2</v>
      </c>
      <c r="G107" s="15"/>
      <c r="H107" s="92"/>
      <c r="I107" s="113">
        <v>1</v>
      </c>
      <c r="J107" s="88"/>
      <c r="K107" s="88">
        <f t="shared" si="15"/>
        <v>2</v>
      </c>
      <c r="L107" s="163"/>
      <c r="M107" s="158">
        <f>E107*I107</f>
        <v>10</v>
      </c>
      <c r="N107" s="21">
        <f t="shared" si="17"/>
        <v>0</v>
      </c>
      <c r="O107" s="25">
        <f t="shared" si="18"/>
        <v>10</v>
      </c>
      <c r="P107" s="244"/>
    </row>
    <row r="108" spans="1:16" ht="30" customHeight="1">
      <c r="A108" s="1195"/>
      <c r="B108" s="1189"/>
      <c r="C108" s="67" t="s">
        <v>101</v>
      </c>
      <c r="D108" s="1181"/>
      <c r="E108" s="16">
        <v>10</v>
      </c>
      <c r="F108" s="113">
        <f>E108/5</f>
        <v>2</v>
      </c>
      <c r="G108" s="16">
        <v>15</v>
      </c>
      <c r="H108" s="113">
        <v>8</v>
      </c>
      <c r="I108" s="113">
        <v>2</v>
      </c>
      <c r="J108" s="88">
        <f aca="true" t="shared" si="22" ref="J108:J114">G108/5</f>
        <v>3</v>
      </c>
      <c r="K108" s="88">
        <f t="shared" si="15"/>
        <v>28</v>
      </c>
      <c r="L108" s="163"/>
      <c r="M108" s="158">
        <f t="shared" si="16"/>
        <v>30</v>
      </c>
      <c r="N108" s="21">
        <f t="shared" si="17"/>
        <v>90</v>
      </c>
      <c r="O108" s="25">
        <f t="shared" si="18"/>
        <v>120</v>
      </c>
      <c r="P108" s="244"/>
    </row>
    <row r="109" spans="1:16" ht="30" customHeight="1">
      <c r="A109" s="1196"/>
      <c r="B109" s="1201"/>
      <c r="C109" s="71" t="s">
        <v>132</v>
      </c>
      <c r="D109" s="73" t="s">
        <v>54</v>
      </c>
      <c r="E109" s="39">
        <v>10</v>
      </c>
      <c r="F109" s="114">
        <f>E109/5</f>
        <v>2</v>
      </c>
      <c r="G109" s="39">
        <v>30</v>
      </c>
      <c r="H109" s="108">
        <v>8</v>
      </c>
      <c r="I109" s="114">
        <v>2</v>
      </c>
      <c r="J109" s="95">
        <f t="shared" si="22"/>
        <v>6</v>
      </c>
      <c r="K109" s="95">
        <f t="shared" si="15"/>
        <v>52</v>
      </c>
      <c r="L109" s="165"/>
      <c r="M109" s="226">
        <f t="shared" si="16"/>
        <v>30</v>
      </c>
      <c r="N109" s="235">
        <f t="shared" si="17"/>
        <v>180</v>
      </c>
      <c r="O109" s="243">
        <f t="shared" si="18"/>
        <v>210</v>
      </c>
      <c r="P109" s="245"/>
    </row>
    <row r="110" spans="1:16" ht="27.75" customHeight="1">
      <c r="A110" s="1182">
        <v>35</v>
      </c>
      <c r="B110" s="1188" t="s">
        <v>66</v>
      </c>
      <c r="C110" s="1182" t="s">
        <v>98</v>
      </c>
      <c r="D110" s="139" t="s">
        <v>56</v>
      </c>
      <c r="E110" s="152"/>
      <c r="F110" s="79"/>
      <c r="G110" s="152">
        <v>5</v>
      </c>
      <c r="H110" s="79">
        <v>16</v>
      </c>
      <c r="I110" s="79"/>
      <c r="J110" s="120">
        <f t="shared" si="22"/>
        <v>1</v>
      </c>
      <c r="K110" s="120">
        <f t="shared" si="15"/>
        <v>16</v>
      </c>
      <c r="L110" s="207">
        <v>60</v>
      </c>
      <c r="M110" s="225">
        <f t="shared" si="16"/>
        <v>0</v>
      </c>
      <c r="N110" s="142">
        <f t="shared" si="17"/>
        <v>60</v>
      </c>
      <c r="O110" s="91">
        <f t="shared" si="18"/>
        <v>60</v>
      </c>
      <c r="P110" s="242">
        <f>O110+O111</f>
        <v>228</v>
      </c>
    </row>
    <row r="111" spans="1:22" ht="27.75" customHeight="1">
      <c r="A111" s="1184"/>
      <c r="B111" s="1201"/>
      <c r="C111" s="1184"/>
      <c r="D111" s="139" t="s">
        <v>15</v>
      </c>
      <c r="E111" s="113"/>
      <c r="F111" s="113"/>
      <c r="G111" s="113">
        <v>14</v>
      </c>
      <c r="H111" s="113">
        <v>16</v>
      </c>
      <c r="I111" s="113"/>
      <c r="J111" s="88">
        <f>G111/5</f>
        <v>2.8</v>
      </c>
      <c r="K111" s="93">
        <f>F111*I111+J111*H111</f>
        <v>44.8</v>
      </c>
      <c r="L111" s="208"/>
      <c r="M111" s="226">
        <f t="shared" si="16"/>
        <v>0</v>
      </c>
      <c r="N111" s="235">
        <f t="shared" si="17"/>
        <v>168</v>
      </c>
      <c r="O111" s="243">
        <f t="shared" si="18"/>
        <v>168</v>
      </c>
      <c r="P111" s="238"/>
      <c r="Q111" s="12"/>
      <c r="S111" s="12"/>
      <c r="T111" s="12"/>
      <c r="U111" s="2"/>
      <c r="V111" s="21"/>
    </row>
    <row r="112" spans="1:16" ht="33.75" customHeight="1">
      <c r="A112" s="1194">
        <v>36</v>
      </c>
      <c r="B112" s="1188" t="s">
        <v>65</v>
      </c>
      <c r="C112" s="66" t="s">
        <v>98</v>
      </c>
      <c r="D112" s="1163" t="s">
        <v>56</v>
      </c>
      <c r="E112" s="84">
        <v>10</v>
      </c>
      <c r="F112" s="84">
        <f>E112/5</f>
        <v>2</v>
      </c>
      <c r="G112" s="84">
        <v>20</v>
      </c>
      <c r="H112" s="84">
        <v>16</v>
      </c>
      <c r="I112" s="84">
        <v>4</v>
      </c>
      <c r="J112" s="96">
        <f t="shared" si="22"/>
        <v>4</v>
      </c>
      <c r="K112" s="96">
        <f t="shared" si="15"/>
        <v>72</v>
      </c>
      <c r="L112" s="208">
        <v>132</v>
      </c>
      <c r="M112" s="225">
        <f t="shared" si="16"/>
        <v>60</v>
      </c>
      <c r="N112" s="142">
        <f t="shared" si="17"/>
        <v>240</v>
      </c>
      <c r="O112" s="91">
        <f t="shared" si="18"/>
        <v>300</v>
      </c>
      <c r="P112" s="242">
        <f>O112+O113+O114</f>
        <v>540</v>
      </c>
    </row>
    <row r="113" spans="1:16" ht="33.75" customHeight="1">
      <c r="A113" s="1195"/>
      <c r="B113" s="1189"/>
      <c r="C113" s="67" t="s">
        <v>101</v>
      </c>
      <c r="D113" s="1164"/>
      <c r="E113" s="16">
        <v>10</v>
      </c>
      <c r="F113" s="113">
        <f>E113/5</f>
        <v>2</v>
      </c>
      <c r="G113" s="16">
        <v>15</v>
      </c>
      <c r="H113" s="113">
        <v>8</v>
      </c>
      <c r="I113" s="113">
        <v>2</v>
      </c>
      <c r="J113" s="88">
        <f t="shared" si="22"/>
        <v>3</v>
      </c>
      <c r="K113" s="88">
        <f t="shared" si="15"/>
        <v>28</v>
      </c>
      <c r="L113" s="208"/>
      <c r="M113" s="158">
        <f t="shared" si="16"/>
        <v>30</v>
      </c>
      <c r="N113" s="21">
        <f t="shared" si="17"/>
        <v>90</v>
      </c>
      <c r="O113" s="25">
        <f t="shared" si="18"/>
        <v>120</v>
      </c>
      <c r="P113" s="244"/>
    </row>
    <row r="114" spans="1:16" ht="33.75" customHeight="1">
      <c r="A114" s="1196"/>
      <c r="B114" s="1189"/>
      <c r="C114" s="71" t="s">
        <v>132</v>
      </c>
      <c r="D114" s="1165"/>
      <c r="E114" s="39"/>
      <c r="F114" s="114"/>
      <c r="G114" s="39">
        <v>20</v>
      </c>
      <c r="H114" s="108">
        <v>8</v>
      </c>
      <c r="I114" s="114">
        <v>2</v>
      </c>
      <c r="J114" s="95">
        <f t="shared" si="22"/>
        <v>4</v>
      </c>
      <c r="K114" s="95">
        <f t="shared" si="15"/>
        <v>32</v>
      </c>
      <c r="L114" s="209"/>
      <c r="M114" s="226">
        <f t="shared" si="16"/>
        <v>0</v>
      </c>
      <c r="N114" s="235">
        <f t="shared" si="17"/>
        <v>120</v>
      </c>
      <c r="O114" s="243">
        <f t="shared" si="18"/>
        <v>120</v>
      </c>
      <c r="P114" s="245"/>
    </row>
    <row r="115" spans="1:16" ht="30.75" customHeight="1">
      <c r="A115" s="1194">
        <v>37</v>
      </c>
      <c r="B115" s="1188" t="s">
        <v>5</v>
      </c>
      <c r="C115" s="66" t="s">
        <v>87</v>
      </c>
      <c r="D115" s="74" t="s">
        <v>104</v>
      </c>
      <c r="E115" s="128">
        <v>10</v>
      </c>
      <c r="F115" s="127">
        <f>E115/5</f>
        <v>2</v>
      </c>
      <c r="G115" s="128"/>
      <c r="H115" s="128"/>
      <c r="I115" s="128">
        <v>4</v>
      </c>
      <c r="J115" s="127"/>
      <c r="K115" s="127">
        <f t="shared" si="15"/>
        <v>8</v>
      </c>
      <c r="L115" s="207">
        <v>51</v>
      </c>
      <c r="M115" s="225">
        <f t="shared" si="16"/>
        <v>60</v>
      </c>
      <c r="N115" s="142">
        <f t="shared" si="17"/>
        <v>0</v>
      </c>
      <c r="O115" s="91">
        <f t="shared" si="18"/>
        <v>60</v>
      </c>
      <c r="P115" s="242">
        <f>O115+O116+O117+O118+O119</f>
        <v>369</v>
      </c>
    </row>
    <row r="116" spans="1:16" ht="30.75" customHeight="1">
      <c r="A116" s="1195"/>
      <c r="B116" s="1189"/>
      <c r="C116" s="67" t="s">
        <v>99</v>
      </c>
      <c r="D116" s="49" t="s">
        <v>82</v>
      </c>
      <c r="E116" s="113">
        <v>5</v>
      </c>
      <c r="F116" s="88">
        <f>E116/5</f>
        <v>1</v>
      </c>
      <c r="G116" s="113"/>
      <c r="H116" s="92"/>
      <c r="I116" s="113">
        <v>1</v>
      </c>
      <c r="J116" s="88"/>
      <c r="K116" s="88">
        <f t="shared" si="15"/>
        <v>1</v>
      </c>
      <c r="L116" s="208"/>
      <c r="M116" s="158">
        <f>E116*I116</f>
        <v>5</v>
      </c>
      <c r="N116" s="21">
        <f t="shared" si="17"/>
        <v>0</v>
      </c>
      <c r="O116" s="25">
        <f t="shared" si="18"/>
        <v>5</v>
      </c>
      <c r="P116" s="244"/>
    </row>
    <row r="117" spans="1:16" ht="30.75" customHeight="1">
      <c r="A117" s="1195"/>
      <c r="B117" s="1189"/>
      <c r="C117" s="67" t="s">
        <v>154</v>
      </c>
      <c r="D117" s="68" t="s">
        <v>15</v>
      </c>
      <c r="E117" s="113">
        <v>44</v>
      </c>
      <c r="F117" s="113">
        <v>9</v>
      </c>
      <c r="G117" s="15"/>
      <c r="H117" s="113"/>
      <c r="I117" s="113">
        <v>4</v>
      </c>
      <c r="J117" s="88"/>
      <c r="K117" s="93">
        <f>F117*I117+J117*H117</f>
        <v>36</v>
      </c>
      <c r="L117" s="208"/>
      <c r="M117" s="158">
        <f t="shared" si="16"/>
        <v>264</v>
      </c>
      <c r="N117" s="21">
        <f t="shared" si="17"/>
        <v>0</v>
      </c>
      <c r="O117" s="25">
        <f t="shared" si="18"/>
        <v>264</v>
      </c>
      <c r="P117" s="244"/>
    </row>
    <row r="118" spans="1:16" ht="30.75" customHeight="1">
      <c r="A118" s="1195"/>
      <c r="B118" s="1189"/>
      <c r="C118" s="67" t="s">
        <v>88</v>
      </c>
      <c r="D118" s="69" t="s">
        <v>104</v>
      </c>
      <c r="E118" s="49">
        <v>10</v>
      </c>
      <c r="F118" s="93">
        <f>E118/5</f>
        <v>2</v>
      </c>
      <c r="G118" s="49"/>
      <c r="H118" s="107"/>
      <c r="I118" s="93">
        <v>2</v>
      </c>
      <c r="J118" s="69"/>
      <c r="K118" s="93">
        <f>F118*I118+J118*H118</f>
        <v>4</v>
      </c>
      <c r="L118" s="208"/>
      <c r="M118" s="158">
        <f t="shared" si="16"/>
        <v>30</v>
      </c>
      <c r="N118" s="21">
        <f t="shared" si="17"/>
        <v>0</v>
      </c>
      <c r="O118" s="25">
        <f t="shared" si="18"/>
        <v>30</v>
      </c>
      <c r="P118" s="244"/>
    </row>
    <row r="119" spans="1:16" ht="30.75" customHeight="1">
      <c r="A119" s="1196"/>
      <c r="B119" s="1201"/>
      <c r="C119" s="71" t="s">
        <v>102</v>
      </c>
      <c r="D119" s="75" t="s">
        <v>139</v>
      </c>
      <c r="E119" s="71">
        <v>5</v>
      </c>
      <c r="F119" s="71">
        <f>E119/5</f>
        <v>1</v>
      </c>
      <c r="G119" s="71"/>
      <c r="H119" s="71"/>
      <c r="I119" s="87">
        <v>2</v>
      </c>
      <c r="J119" s="87"/>
      <c r="K119" s="87">
        <f>F119*I119+J119*H119</f>
        <v>2</v>
      </c>
      <c r="L119" s="209"/>
      <c r="M119" s="226">
        <f>E119*I119</f>
        <v>10</v>
      </c>
      <c r="N119" s="235">
        <f t="shared" si="17"/>
        <v>0</v>
      </c>
      <c r="O119" s="243">
        <f t="shared" si="18"/>
        <v>10</v>
      </c>
      <c r="P119" s="245"/>
    </row>
    <row r="120" spans="1:16" ht="30.75" customHeight="1">
      <c r="A120" s="1194">
        <v>38</v>
      </c>
      <c r="B120" s="1188" t="s">
        <v>118</v>
      </c>
      <c r="C120" s="66" t="s">
        <v>101</v>
      </c>
      <c r="D120" s="169" t="s">
        <v>15</v>
      </c>
      <c r="E120" s="84">
        <v>60</v>
      </c>
      <c r="F120" s="84">
        <f>E120/5</f>
        <v>12</v>
      </c>
      <c r="G120" s="105"/>
      <c r="H120" s="84"/>
      <c r="I120" s="84">
        <v>2</v>
      </c>
      <c r="J120" s="96"/>
      <c r="K120" s="127">
        <f>F120*I120+J120*H120</f>
        <v>24</v>
      </c>
      <c r="L120" s="205">
        <v>28</v>
      </c>
      <c r="M120" s="225">
        <f t="shared" si="16"/>
        <v>180</v>
      </c>
      <c r="N120" s="142">
        <f t="shared" si="17"/>
        <v>0</v>
      </c>
      <c r="O120" s="91">
        <f t="shared" si="18"/>
        <v>180</v>
      </c>
      <c r="P120" s="242">
        <f>O120+O121</f>
        <v>210</v>
      </c>
    </row>
    <row r="121" spans="1:16" ht="30.75" customHeight="1">
      <c r="A121" s="1184"/>
      <c r="B121" s="1201"/>
      <c r="C121" s="71" t="s">
        <v>138</v>
      </c>
      <c r="D121" s="172" t="s">
        <v>104</v>
      </c>
      <c r="E121" s="114">
        <v>10</v>
      </c>
      <c r="F121" s="114">
        <f>E121/5</f>
        <v>2</v>
      </c>
      <c r="G121" s="114"/>
      <c r="H121" s="114"/>
      <c r="I121" s="114">
        <v>2</v>
      </c>
      <c r="J121" s="95"/>
      <c r="K121" s="87">
        <f>F121*I121+J121*H121</f>
        <v>4</v>
      </c>
      <c r="L121" s="204"/>
      <c r="M121" s="226">
        <f t="shared" si="16"/>
        <v>30</v>
      </c>
      <c r="N121" s="235">
        <f t="shared" si="17"/>
        <v>0</v>
      </c>
      <c r="O121" s="243">
        <f t="shared" si="18"/>
        <v>30</v>
      </c>
      <c r="P121" s="245"/>
    </row>
    <row r="122" spans="1:16" ht="27" customHeight="1">
      <c r="A122" s="1194">
        <v>39</v>
      </c>
      <c r="B122" s="1203" t="s">
        <v>6</v>
      </c>
      <c r="C122" s="66" t="s">
        <v>98</v>
      </c>
      <c r="D122" s="1160" t="s">
        <v>14</v>
      </c>
      <c r="E122" s="84">
        <v>10</v>
      </c>
      <c r="F122" s="84">
        <f aca="true" t="shared" si="23" ref="F122:F138">E122/5</f>
        <v>2</v>
      </c>
      <c r="G122" s="84"/>
      <c r="H122" s="84"/>
      <c r="I122" s="84">
        <v>4</v>
      </c>
      <c r="J122" s="96"/>
      <c r="K122" s="96">
        <f aca="true" t="shared" si="24" ref="K122:K132">F122*I122+J122*H122</f>
        <v>8</v>
      </c>
      <c r="L122" s="207">
        <v>39</v>
      </c>
      <c r="M122" s="225">
        <f t="shared" si="16"/>
        <v>60</v>
      </c>
      <c r="N122" s="142">
        <f t="shared" si="17"/>
        <v>0</v>
      </c>
      <c r="O122" s="91">
        <f t="shared" si="18"/>
        <v>60</v>
      </c>
      <c r="P122" s="242">
        <f>O122+O123+O124+O125+O126+O127+O128</f>
        <v>287.5</v>
      </c>
    </row>
    <row r="123" spans="1:16" ht="27" customHeight="1">
      <c r="A123" s="1195"/>
      <c r="B123" s="1204"/>
      <c r="C123" s="67" t="s">
        <v>99</v>
      </c>
      <c r="D123" s="1161"/>
      <c r="E123" s="191">
        <v>10</v>
      </c>
      <c r="F123" s="192">
        <f t="shared" si="23"/>
        <v>2</v>
      </c>
      <c r="G123" s="191"/>
      <c r="H123" s="19"/>
      <c r="I123" s="191">
        <v>1</v>
      </c>
      <c r="J123" s="192"/>
      <c r="K123" s="192">
        <f t="shared" si="24"/>
        <v>2</v>
      </c>
      <c r="L123" s="208"/>
      <c r="M123" s="158">
        <f>E123*I123</f>
        <v>10</v>
      </c>
      <c r="N123" s="21">
        <f t="shared" si="17"/>
        <v>0</v>
      </c>
      <c r="O123" s="25">
        <f t="shared" si="18"/>
        <v>10</v>
      </c>
      <c r="P123" s="244"/>
    </row>
    <row r="124" spans="1:16" ht="27" customHeight="1">
      <c r="A124" s="1195"/>
      <c r="B124" s="1204"/>
      <c r="C124" s="67" t="s">
        <v>138</v>
      </c>
      <c r="D124" s="1161"/>
      <c r="E124" s="15">
        <v>15</v>
      </c>
      <c r="F124" s="90">
        <f t="shared" si="23"/>
        <v>3</v>
      </c>
      <c r="G124" s="15"/>
      <c r="H124" s="69"/>
      <c r="I124" s="90">
        <v>2</v>
      </c>
      <c r="J124" s="90"/>
      <c r="K124" s="90">
        <f t="shared" si="24"/>
        <v>6</v>
      </c>
      <c r="L124" s="208"/>
      <c r="M124" s="158">
        <f t="shared" si="16"/>
        <v>45</v>
      </c>
      <c r="N124" s="21">
        <f t="shared" si="17"/>
        <v>0</v>
      </c>
      <c r="O124" s="25">
        <f t="shared" si="18"/>
        <v>45</v>
      </c>
      <c r="P124" s="244"/>
    </row>
    <row r="125" spans="1:17" ht="27" customHeight="1">
      <c r="A125" s="1195"/>
      <c r="B125" s="1204"/>
      <c r="C125" s="1195" t="s">
        <v>101</v>
      </c>
      <c r="D125" s="1161"/>
      <c r="E125" s="191">
        <v>10</v>
      </c>
      <c r="F125" s="191">
        <f t="shared" si="23"/>
        <v>2</v>
      </c>
      <c r="G125" s="191"/>
      <c r="H125" s="191"/>
      <c r="I125" s="191">
        <v>2</v>
      </c>
      <c r="J125" s="192"/>
      <c r="K125" s="192">
        <f t="shared" si="24"/>
        <v>4</v>
      </c>
      <c r="L125" s="208"/>
      <c r="M125" s="158">
        <f t="shared" si="16"/>
        <v>30</v>
      </c>
      <c r="N125" s="21">
        <f t="shared" si="17"/>
        <v>0</v>
      </c>
      <c r="O125" s="25">
        <f t="shared" si="18"/>
        <v>30</v>
      </c>
      <c r="P125" s="254"/>
      <c r="Q125" s="64"/>
    </row>
    <row r="126" spans="1:17" ht="27" customHeight="1">
      <c r="A126" s="1195"/>
      <c r="B126" s="1204"/>
      <c r="C126" s="1195"/>
      <c r="D126" s="1161" t="s">
        <v>28</v>
      </c>
      <c r="E126" s="113">
        <v>15</v>
      </c>
      <c r="F126" s="113">
        <f t="shared" si="23"/>
        <v>3</v>
      </c>
      <c r="G126" s="113"/>
      <c r="H126" s="113"/>
      <c r="I126" s="113">
        <v>2</v>
      </c>
      <c r="J126" s="88"/>
      <c r="K126" s="88">
        <f t="shared" si="24"/>
        <v>6</v>
      </c>
      <c r="L126" s="208"/>
      <c r="M126" s="158">
        <f t="shared" si="16"/>
        <v>45</v>
      </c>
      <c r="N126" s="21">
        <f t="shared" si="17"/>
        <v>0</v>
      </c>
      <c r="O126" s="25">
        <f t="shared" si="18"/>
        <v>45</v>
      </c>
      <c r="P126" s="254"/>
      <c r="Q126" s="64"/>
    </row>
    <row r="127" spans="1:17" ht="27" customHeight="1">
      <c r="A127" s="1195"/>
      <c r="B127" s="1204"/>
      <c r="C127" s="67" t="s">
        <v>132</v>
      </c>
      <c r="D127" s="1161"/>
      <c r="E127" s="6">
        <v>30</v>
      </c>
      <c r="F127" s="113">
        <f t="shared" si="23"/>
        <v>6</v>
      </c>
      <c r="G127" s="6"/>
      <c r="H127" s="102"/>
      <c r="I127" s="113">
        <v>2</v>
      </c>
      <c r="J127" s="88"/>
      <c r="K127" s="88">
        <f t="shared" si="24"/>
        <v>12</v>
      </c>
      <c r="L127" s="208"/>
      <c r="M127" s="158">
        <f t="shared" si="16"/>
        <v>90</v>
      </c>
      <c r="N127" s="21">
        <f t="shared" si="17"/>
        <v>0</v>
      </c>
      <c r="O127" s="25">
        <f t="shared" si="18"/>
        <v>90</v>
      </c>
      <c r="P127" s="254"/>
      <c r="Q127" s="64"/>
    </row>
    <row r="128" spans="1:16" ht="27" customHeight="1">
      <c r="A128" s="1196"/>
      <c r="B128" s="1205"/>
      <c r="C128" s="71" t="s">
        <v>136</v>
      </c>
      <c r="D128" s="40" t="s">
        <v>30</v>
      </c>
      <c r="E128" s="114">
        <v>5</v>
      </c>
      <c r="F128" s="87">
        <f t="shared" si="23"/>
        <v>1</v>
      </c>
      <c r="G128" s="114"/>
      <c r="H128" s="133"/>
      <c r="I128" s="133">
        <v>1</v>
      </c>
      <c r="J128" s="87"/>
      <c r="K128" s="87">
        <f t="shared" si="24"/>
        <v>1</v>
      </c>
      <c r="L128" s="209"/>
      <c r="M128" s="226">
        <f t="shared" si="16"/>
        <v>7.5</v>
      </c>
      <c r="N128" s="235">
        <f t="shared" si="17"/>
        <v>0</v>
      </c>
      <c r="O128" s="243">
        <f t="shared" si="18"/>
        <v>7.5</v>
      </c>
      <c r="P128" s="245"/>
    </row>
    <row r="129" spans="1:16" ht="27" customHeight="1">
      <c r="A129" s="1183">
        <v>40</v>
      </c>
      <c r="B129" s="63" t="s">
        <v>67</v>
      </c>
      <c r="C129" s="186" t="s">
        <v>98</v>
      </c>
      <c r="D129" s="167" t="s">
        <v>28</v>
      </c>
      <c r="E129" s="121">
        <v>45</v>
      </c>
      <c r="F129" s="121">
        <f t="shared" si="23"/>
        <v>9</v>
      </c>
      <c r="G129" s="121">
        <v>10</v>
      </c>
      <c r="H129" s="121">
        <v>16</v>
      </c>
      <c r="I129" s="121">
        <v>4</v>
      </c>
      <c r="J129" s="166">
        <f aca="true" t="shared" si="25" ref="J129:J134">G129/5</f>
        <v>2</v>
      </c>
      <c r="K129" s="166">
        <f t="shared" si="24"/>
        <v>68</v>
      </c>
      <c r="L129" s="205">
        <v>94</v>
      </c>
      <c r="M129" s="225">
        <f t="shared" si="16"/>
        <v>270</v>
      </c>
      <c r="N129" s="142">
        <f t="shared" si="17"/>
        <v>120</v>
      </c>
      <c r="O129" s="91">
        <f t="shared" si="18"/>
        <v>390</v>
      </c>
      <c r="P129" s="242">
        <f>O129+O130</f>
        <v>555</v>
      </c>
    </row>
    <row r="130" spans="1:16" ht="27" customHeight="1">
      <c r="A130" s="1184"/>
      <c r="B130" s="141"/>
      <c r="C130" s="70" t="s">
        <v>101</v>
      </c>
      <c r="D130" s="71" t="s">
        <v>28</v>
      </c>
      <c r="E130" s="114">
        <v>45</v>
      </c>
      <c r="F130" s="114">
        <f t="shared" si="23"/>
        <v>9</v>
      </c>
      <c r="G130" s="114">
        <v>5</v>
      </c>
      <c r="H130" s="114">
        <v>8</v>
      </c>
      <c r="I130" s="114">
        <v>2</v>
      </c>
      <c r="J130" s="95">
        <f t="shared" si="25"/>
        <v>1</v>
      </c>
      <c r="K130" s="95">
        <f t="shared" si="24"/>
        <v>26</v>
      </c>
      <c r="L130" s="209"/>
      <c r="M130" s="226">
        <f t="shared" si="16"/>
        <v>135</v>
      </c>
      <c r="N130" s="235">
        <f t="shared" si="17"/>
        <v>30</v>
      </c>
      <c r="O130" s="243">
        <f t="shared" si="18"/>
        <v>165</v>
      </c>
      <c r="P130" s="245"/>
    </row>
    <row r="131" spans="1:16" ht="27" customHeight="1">
      <c r="A131" s="1194">
        <v>42</v>
      </c>
      <c r="B131" s="1188" t="s">
        <v>121</v>
      </c>
      <c r="C131" s="66" t="s">
        <v>101</v>
      </c>
      <c r="D131" s="1194" t="s">
        <v>14</v>
      </c>
      <c r="E131" s="188">
        <v>10</v>
      </c>
      <c r="F131" s="188">
        <f t="shared" si="23"/>
        <v>2</v>
      </c>
      <c r="G131" s="188">
        <v>10</v>
      </c>
      <c r="H131" s="188">
        <v>8</v>
      </c>
      <c r="I131" s="188">
        <v>2</v>
      </c>
      <c r="J131" s="189">
        <f t="shared" si="25"/>
        <v>2</v>
      </c>
      <c r="K131" s="189">
        <f t="shared" si="24"/>
        <v>20</v>
      </c>
      <c r="L131" s="207">
        <v>65</v>
      </c>
      <c r="M131" s="225">
        <f t="shared" si="16"/>
        <v>30</v>
      </c>
      <c r="N131" s="142">
        <f t="shared" si="17"/>
        <v>60</v>
      </c>
      <c r="O131" s="91">
        <f t="shared" si="18"/>
        <v>90</v>
      </c>
      <c r="P131" s="242">
        <f>O131+O132+O133+O134</f>
        <v>335</v>
      </c>
    </row>
    <row r="132" spans="1:16" ht="27" customHeight="1">
      <c r="A132" s="1195"/>
      <c r="B132" s="1189"/>
      <c r="C132" s="67" t="s">
        <v>144</v>
      </c>
      <c r="D132" s="1195"/>
      <c r="E132" s="191">
        <v>5</v>
      </c>
      <c r="F132" s="192">
        <f t="shared" si="23"/>
        <v>1</v>
      </c>
      <c r="G132" s="191">
        <v>10</v>
      </c>
      <c r="H132" s="69">
        <v>2</v>
      </c>
      <c r="I132" s="69">
        <v>1</v>
      </c>
      <c r="J132" s="189">
        <f t="shared" si="25"/>
        <v>2</v>
      </c>
      <c r="K132" s="189">
        <f t="shared" si="24"/>
        <v>5</v>
      </c>
      <c r="L132" s="208"/>
      <c r="M132" s="158">
        <f>E132*I132</f>
        <v>5</v>
      </c>
      <c r="N132" s="21">
        <f t="shared" si="17"/>
        <v>15</v>
      </c>
      <c r="O132" s="25">
        <f t="shared" si="18"/>
        <v>20</v>
      </c>
      <c r="P132" s="244"/>
    </row>
    <row r="133" spans="1:16" ht="27" customHeight="1">
      <c r="A133" s="1195"/>
      <c r="B133" s="1189"/>
      <c r="C133" s="67" t="s">
        <v>138</v>
      </c>
      <c r="D133" s="67" t="s">
        <v>14</v>
      </c>
      <c r="E133" s="191">
        <v>10</v>
      </c>
      <c r="F133" s="90">
        <f t="shared" si="23"/>
        <v>2</v>
      </c>
      <c r="G133" s="191">
        <v>10</v>
      </c>
      <c r="H133" s="90">
        <v>6</v>
      </c>
      <c r="I133" s="90">
        <v>2</v>
      </c>
      <c r="J133" s="90">
        <f t="shared" si="25"/>
        <v>2</v>
      </c>
      <c r="K133" s="90">
        <f>F133*I133+J133*H133</f>
        <v>16</v>
      </c>
      <c r="L133" s="208"/>
      <c r="M133" s="158">
        <f t="shared" si="16"/>
        <v>30</v>
      </c>
      <c r="N133" s="21">
        <f t="shared" si="17"/>
        <v>45</v>
      </c>
      <c r="O133" s="25">
        <f t="shared" si="18"/>
        <v>75</v>
      </c>
      <c r="P133" s="244"/>
    </row>
    <row r="134" spans="1:21" ht="27" customHeight="1">
      <c r="A134" s="1196"/>
      <c r="B134" s="1201"/>
      <c r="C134" s="71" t="s">
        <v>101</v>
      </c>
      <c r="D134" s="71" t="s">
        <v>28</v>
      </c>
      <c r="E134" s="114">
        <v>20</v>
      </c>
      <c r="F134" s="114">
        <f t="shared" si="23"/>
        <v>4</v>
      </c>
      <c r="G134" s="114">
        <v>5</v>
      </c>
      <c r="H134" s="114">
        <v>8</v>
      </c>
      <c r="I134" s="114">
        <v>4</v>
      </c>
      <c r="J134" s="90">
        <f t="shared" si="25"/>
        <v>1</v>
      </c>
      <c r="K134" s="90">
        <f>F134*I134+J134*H134</f>
        <v>24</v>
      </c>
      <c r="L134" s="209"/>
      <c r="M134" s="226">
        <f t="shared" si="16"/>
        <v>120</v>
      </c>
      <c r="N134" s="235">
        <f t="shared" si="17"/>
        <v>30</v>
      </c>
      <c r="O134" s="243">
        <f t="shared" si="18"/>
        <v>150</v>
      </c>
      <c r="P134" s="255"/>
      <c r="Q134" s="173"/>
      <c r="R134" s="173"/>
      <c r="S134" s="173"/>
      <c r="T134" s="174"/>
      <c r="U134" s="174"/>
    </row>
    <row r="135" spans="1:16" ht="27" customHeight="1">
      <c r="A135" s="1194">
        <v>43</v>
      </c>
      <c r="B135" s="150" t="s">
        <v>4</v>
      </c>
      <c r="C135" s="66" t="s">
        <v>87</v>
      </c>
      <c r="D135" s="74" t="s">
        <v>24</v>
      </c>
      <c r="E135" s="128">
        <v>30</v>
      </c>
      <c r="F135" s="127">
        <f t="shared" si="23"/>
        <v>6</v>
      </c>
      <c r="G135" s="74"/>
      <c r="H135" s="128"/>
      <c r="I135" s="128">
        <v>4</v>
      </c>
      <c r="J135" s="127"/>
      <c r="K135" s="127">
        <f aca="true" t="shared" si="26" ref="K135:K152">F135*I135+J135*H135</f>
        <v>24</v>
      </c>
      <c r="L135" s="207">
        <v>35</v>
      </c>
      <c r="M135" s="225">
        <f t="shared" si="16"/>
        <v>180</v>
      </c>
      <c r="N135" s="142">
        <f t="shared" si="17"/>
        <v>0</v>
      </c>
      <c r="O135" s="91">
        <f t="shared" si="18"/>
        <v>180</v>
      </c>
      <c r="P135" s="242">
        <f>O135+O136+O137</f>
        <v>253</v>
      </c>
    </row>
    <row r="136" spans="1:16" ht="27" customHeight="1">
      <c r="A136" s="1195"/>
      <c r="B136" s="85"/>
      <c r="C136" s="67" t="s">
        <v>83</v>
      </c>
      <c r="D136" s="69" t="s">
        <v>128</v>
      </c>
      <c r="E136" s="68">
        <v>28</v>
      </c>
      <c r="F136" s="132">
        <f t="shared" si="23"/>
        <v>5.6</v>
      </c>
      <c r="G136" s="69"/>
      <c r="H136" s="93"/>
      <c r="I136" s="93">
        <v>1</v>
      </c>
      <c r="J136" s="93"/>
      <c r="K136" s="93">
        <f t="shared" si="26"/>
        <v>5.6</v>
      </c>
      <c r="L136" s="208"/>
      <c r="M136" s="158">
        <f>E136*I136</f>
        <v>28</v>
      </c>
      <c r="N136" s="21">
        <f t="shared" si="17"/>
        <v>0</v>
      </c>
      <c r="O136" s="25">
        <f t="shared" si="18"/>
        <v>28</v>
      </c>
      <c r="P136" s="244"/>
    </row>
    <row r="137" spans="1:16" ht="27" customHeight="1">
      <c r="A137" s="1196"/>
      <c r="B137" s="151"/>
      <c r="C137" s="75" t="s">
        <v>88</v>
      </c>
      <c r="D137" s="75" t="s">
        <v>128</v>
      </c>
      <c r="E137" s="135">
        <v>15</v>
      </c>
      <c r="F137" s="87">
        <f t="shared" si="23"/>
        <v>3</v>
      </c>
      <c r="G137" s="135"/>
      <c r="H137" s="111"/>
      <c r="I137" s="87">
        <v>2</v>
      </c>
      <c r="J137" s="87"/>
      <c r="K137" s="87">
        <f t="shared" si="26"/>
        <v>6</v>
      </c>
      <c r="L137" s="209"/>
      <c r="M137" s="226">
        <f t="shared" si="16"/>
        <v>45</v>
      </c>
      <c r="N137" s="235">
        <f t="shared" si="17"/>
        <v>0</v>
      </c>
      <c r="O137" s="243">
        <f t="shared" si="18"/>
        <v>45</v>
      </c>
      <c r="P137" s="256"/>
    </row>
    <row r="138" spans="1:16" ht="27" customHeight="1">
      <c r="A138" s="1194">
        <v>44</v>
      </c>
      <c r="B138" s="1188" t="s">
        <v>7</v>
      </c>
      <c r="C138" s="66" t="s">
        <v>87</v>
      </c>
      <c r="D138" s="74" t="s">
        <v>24</v>
      </c>
      <c r="E138" s="128">
        <v>15</v>
      </c>
      <c r="F138" s="127">
        <f t="shared" si="23"/>
        <v>3</v>
      </c>
      <c r="G138" s="128">
        <v>4</v>
      </c>
      <c r="H138" s="128">
        <v>16</v>
      </c>
      <c r="I138" s="128">
        <v>4</v>
      </c>
      <c r="J138" s="127">
        <v>1</v>
      </c>
      <c r="K138" s="127">
        <f t="shared" si="26"/>
        <v>28</v>
      </c>
      <c r="L138" s="207">
        <v>116</v>
      </c>
      <c r="M138" s="225">
        <f t="shared" si="16"/>
        <v>90</v>
      </c>
      <c r="N138" s="142">
        <f t="shared" si="17"/>
        <v>48</v>
      </c>
      <c r="O138" s="91">
        <f t="shared" si="18"/>
        <v>138</v>
      </c>
      <c r="P138" s="257">
        <f>O138+O139+O140+O141+O142+O143</f>
        <v>471</v>
      </c>
    </row>
    <row r="139" spans="1:16" ht="27" customHeight="1">
      <c r="A139" s="1195"/>
      <c r="B139" s="1189"/>
      <c r="C139" s="67" t="s">
        <v>98</v>
      </c>
      <c r="D139" s="69" t="s">
        <v>56</v>
      </c>
      <c r="E139" s="113"/>
      <c r="F139" s="113"/>
      <c r="G139" s="113">
        <v>15</v>
      </c>
      <c r="H139" s="113">
        <v>16</v>
      </c>
      <c r="I139" s="113"/>
      <c r="J139" s="88">
        <f aca="true" t="shared" si="27" ref="J139:J144">G139/5</f>
        <v>3</v>
      </c>
      <c r="K139" s="88">
        <f t="shared" si="26"/>
        <v>48</v>
      </c>
      <c r="L139" s="208"/>
      <c r="M139" s="158">
        <f t="shared" si="16"/>
        <v>0</v>
      </c>
      <c r="N139" s="21">
        <f t="shared" si="17"/>
        <v>180</v>
      </c>
      <c r="O139" s="25">
        <f t="shared" si="18"/>
        <v>180</v>
      </c>
      <c r="P139" s="244"/>
    </row>
    <row r="140" spans="1:16" ht="27" customHeight="1">
      <c r="A140" s="1195"/>
      <c r="B140" s="1189"/>
      <c r="C140" s="67" t="s">
        <v>83</v>
      </c>
      <c r="D140" s="69" t="s">
        <v>128</v>
      </c>
      <c r="E140" s="41"/>
      <c r="F140" s="132"/>
      <c r="G140" s="93">
        <v>12</v>
      </c>
      <c r="H140" s="93">
        <v>2</v>
      </c>
      <c r="I140" s="69"/>
      <c r="J140" s="93">
        <f t="shared" si="27"/>
        <v>2.4</v>
      </c>
      <c r="K140" s="93">
        <f t="shared" si="26"/>
        <v>4.8</v>
      </c>
      <c r="L140" s="208"/>
      <c r="M140" s="158">
        <f>E140*I140</f>
        <v>0</v>
      </c>
      <c r="N140" s="21">
        <f t="shared" si="17"/>
        <v>18</v>
      </c>
      <c r="O140" s="25">
        <f t="shared" si="18"/>
        <v>18</v>
      </c>
      <c r="P140" s="244"/>
    </row>
    <row r="141" spans="1:16" ht="27" customHeight="1">
      <c r="A141" s="1195"/>
      <c r="B141" s="1189"/>
      <c r="C141" s="67" t="s">
        <v>99</v>
      </c>
      <c r="D141" s="1164" t="s">
        <v>54</v>
      </c>
      <c r="E141" s="15"/>
      <c r="F141" s="88"/>
      <c r="G141" s="15">
        <v>10</v>
      </c>
      <c r="H141" s="92">
        <v>2</v>
      </c>
      <c r="I141" s="113">
        <v>1</v>
      </c>
      <c r="J141" s="88">
        <f t="shared" si="27"/>
        <v>2</v>
      </c>
      <c r="K141" s="88">
        <f t="shared" si="26"/>
        <v>4</v>
      </c>
      <c r="L141" s="208"/>
      <c r="M141" s="158">
        <f>E141*I141</f>
        <v>0</v>
      </c>
      <c r="N141" s="21">
        <f t="shared" si="17"/>
        <v>15</v>
      </c>
      <c r="O141" s="25">
        <f t="shared" si="18"/>
        <v>15</v>
      </c>
      <c r="P141" s="244"/>
    </row>
    <row r="142" spans="1:16" ht="27" customHeight="1">
      <c r="A142" s="1195"/>
      <c r="B142" s="1189"/>
      <c r="C142" s="67" t="s">
        <v>101</v>
      </c>
      <c r="D142" s="1164"/>
      <c r="E142" s="16"/>
      <c r="F142" s="113"/>
      <c r="G142" s="16">
        <v>15</v>
      </c>
      <c r="H142" s="113">
        <v>8</v>
      </c>
      <c r="I142" s="113"/>
      <c r="J142" s="88">
        <f t="shared" si="27"/>
        <v>3</v>
      </c>
      <c r="K142" s="88">
        <f t="shared" si="26"/>
        <v>24</v>
      </c>
      <c r="L142" s="208"/>
      <c r="M142" s="158">
        <f>E142*I142*1.5</f>
        <v>0</v>
      </c>
      <c r="N142" s="21">
        <f aca="true" t="shared" si="28" ref="N142:N156">G142*H142/2*1.5</f>
        <v>90</v>
      </c>
      <c r="O142" s="25">
        <f aca="true" t="shared" si="29" ref="O142:O156">M142+N142</f>
        <v>90</v>
      </c>
      <c r="P142" s="244"/>
    </row>
    <row r="143" spans="1:16" ht="27" customHeight="1">
      <c r="A143" s="1196"/>
      <c r="B143" s="1201"/>
      <c r="C143" s="75" t="s">
        <v>88</v>
      </c>
      <c r="D143" s="75" t="s">
        <v>128</v>
      </c>
      <c r="E143" s="135"/>
      <c r="F143" s="87"/>
      <c r="G143" s="135">
        <v>5</v>
      </c>
      <c r="H143" s="111">
        <v>8</v>
      </c>
      <c r="I143" s="87"/>
      <c r="J143" s="87">
        <f t="shared" si="27"/>
        <v>1</v>
      </c>
      <c r="K143" s="87">
        <f t="shared" si="26"/>
        <v>8</v>
      </c>
      <c r="L143" s="209"/>
      <c r="M143" s="226">
        <f>E143*I143*1.5</f>
        <v>0</v>
      </c>
      <c r="N143" s="235">
        <f t="shared" si="28"/>
        <v>30</v>
      </c>
      <c r="O143" s="243">
        <f t="shared" si="29"/>
        <v>30</v>
      </c>
      <c r="P143" s="245"/>
    </row>
    <row r="144" spans="1:16" ht="27" customHeight="1">
      <c r="A144" s="1194">
        <v>45</v>
      </c>
      <c r="B144" s="1188" t="s">
        <v>9</v>
      </c>
      <c r="C144" s="66" t="s">
        <v>98</v>
      </c>
      <c r="D144" s="1179" t="s">
        <v>14</v>
      </c>
      <c r="E144" s="84">
        <v>5</v>
      </c>
      <c r="F144" s="84">
        <f aca="true" t="shared" si="30" ref="F144:F152">E144/5</f>
        <v>1</v>
      </c>
      <c r="G144" s="84">
        <v>5</v>
      </c>
      <c r="H144" s="84">
        <v>16</v>
      </c>
      <c r="I144" s="84">
        <v>4</v>
      </c>
      <c r="J144" s="96">
        <f t="shared" si="27"/>
        <v>1</v>
      </c>
      <c r="K144" s="96">
        <f t="shared" si="26"/>
        <v>20</v>
      </c>
      <c r="L144" s="207">
        <v>58</v>
      </c>
      <c r="M144" s="225">
        <f>E144*I144*1.5</f>
        <v>30</v>
      </c>
      <c r="N144" s="142">
        <f t="shared" si="28"/>
        <v>60</v>
      </c>
      <c r="O144" s="91">
        <f t="shared" si="29"/>
        <v>90</v>
      </c>
      <c r="P144" s="242">
        <f>O144+O145+O146+O147+O148+O149+O150</f>
        <v>305</v>
      </c>
    </row>
    <row r="145" spans="1:16" ht="27" customHeight="1">
      <c r="A145" s="1195"/>
      <c r="B145" s="1189"/>
      <c r="C145" s="1197" t="s">
        <v>99</v>
      </c>
      <c r="D145" s="1181"/>
      <c r="E145" s="191">
        <v>5</v>
      </c>
      <c r="F145" s="192">
        <f>E145/5</f>
        <v>1</v>
      </c>
      <c r="G145" s="191">
        <v>5</v>
      </c>
      <c r="H145" s="19">
        <v>2</v>
      </c>
      <c r="I145" s="191">
        <v>1</v>
      </c>
      <c r="J145" s="192">
        <f>G145/5</f>
        <v>1</v>
      </c>
      <c r="K145" s="192">
        <f>F145*I145+J145*H145</f>
        <v>3</v>
      </c>
      <c r="L145" s="208"/>
      <c r="M145" s="158">
        <f>E145*I145</f>
        <v>5</v>
      </c>
      <c r="N145" s="21">
        <f t="shared" si="28"/>
        <v>7.5</v>
      </c>
      <c r="O145" s="25">
        <f t="shared" si="29"/>
        <v>12.5</v>
      </c>
      <c r="P145" s="244"/>
    </row>
    <row r="146" spans="1:16" ht="27" customHeight="1">
      <c r="A146" s="1195"/>
      <c r="B146" s="1189"/>
      <c r="C146" s="1171"/>
      <c r="D146" s="49" t="s">
        <v>82</v>
      </c>
      <c r="E146" s="113">
        <v>5</v>
      </c>
      <c r="F146" s="88">
        <f t="shared" si="30"/>
        <v>1</v>
      </c>
      <c r="G146" s="113"/>
      <c r="H146" s="92"/>
      <c r="I146" s="113">
        <v>1</v>
      </c>
      <c r="J146" s="88"/>
      <c r="K146" s="88">
        <f t="shared" si="26"/>
        <v>1</v>
      </c>
      <c r="L146" s="208"/>
      <c r="M146" s="158">
        <f>E146*I146</f>
        <v>5</v>
      </c>
      <c r="N146" s="21">
        <f t="shared" si="28"/>
        <v>0</v>
      </c>
      <c r="O146" s="25">
        <f t="shared" si="29"/>
        <v>5</v>
      </c>
      <c r="P146" s="258"/>
    </row>
    <row r="147" spans="1:16" ht="27.75" customHeight="1">
      <c r="A147" s="1195"/>
      <c r="B147" s="1189"/>
      <c r="C147" s="69" t="s">
        <v>138</v>
      </c>
      <c r="D147" s="1141" t="s">
        <v>14</v>
      </c>
      <c r="E147" s="191">
        <v>10</v>
      </c>
      <c r="F147" s="90">
        <f>E147/5</f>
        <v>2</v>
      </c>
      <c r="G147" s="191">
        <v>5</v>
      </c>
      <c r="H147" s="90">
        <v>6</v>
      </c>
      <c r="I147" s="90">
        <v>2</v>
      </c>
      <c r="J147" s="90">
        <f>G147/5</f>
        <v>1</v>
      </c>
      <c r="K147" s="90">
        <f>F147*I147+J147*H147</f>
        <v>10</v>
      </c>
      <c r="L147" s="208"/>
      <c r="M147" s="158">
        <f>E147*I147*1.5</f>
        <v>30</v>
      </c>
      <c r="N147" s="21">
        <f t="shared" si="28"/>
        <v>22.5</v>
      </c>
      <c r="O147" s="25">
        <f t="shared" si="29"/>
        <v>52.5</v>
      </c>
      <c r="P147" s="258"/>
    </row>
    <row r="148" spans="1:16" ht="27.75" customHeight="1">
      <c r="A148" s="1195"/>
      <c r="B148" s="1189"/>
      <c r="C148" s="67" t="s">
        <v>101</v>
      </c>
      <c r="D148" s="1181"/>
      <c r="E148" s="191">
        <v>5</v>
      </c>
      <c r="F148" s="191">
        <f>E148/5</f>
        <v>1</v>
      </c>
      <c r="G148" s="191">
        <v>5</v>
      </c>
      <c r="H148" s="191">
        <v>8</v>
      </c>
      <c r="I148" s="191">
        <v>2</v>
      </c>
      <c r="J148" s="192">
        <f>G148/5</f>
        <v>1</v>
      </c>
      <c r="K148" s="192">
        <f>F148*I148+J148*H148</f>
        <v>10</v>
      </c>
      <c r="L148" s="208"/>
      <c r="M148" s="158">
        <f>E148*I148*1.5</f>
        <v>15</v>
      </c>
      <c r="N148" s="21">
        <f t="shared" si="28"/>
        <v>30</v>
      </c>
      <c r="O148" s="25">
        <f t="shared" si="29"/>
        <v>45</v>
      </c>
      <c r="P148" s="258"/>
    </row>
    <row r="149" spans="1:16" ht="27.75" customHeight="1">
      <c r="A149" s="1195"/>
      <c r="B149" s="1189"/>
      <c r="C149" s="67" t="s">
        <v>132</v>
      </c>
      <c r="D149" s="68" t="s">
        <v>29</v>
      </c>
      <c r="E149" s="6">
        <v>30</v>
      </c>
      <c r="F149" s="113">
        <f t="shared" si="30"/>
        <v>6</v>
      </c>
      <c r="G149" s="102"/>
      <c r="H149" s="102"/>
      <c r="I149" s="113">
        <v>2</v>
      </c>
      <c r="J149" s="88"/>
      <c r="K149" s="88">
        <f t="shared" si="26"/>
        <v>12</v>
      </c>
      <c r="L149" s="208"/>
      <c r="M149" s="158">
        <f>E149*I149*1.5</f>
        <v>90</v>
      </c>
      <c r="N149" s="21">
        <f t="shared" si="28"/>
        <v>0</v>
      </c>
      <c r="O149" s="25">
        <f t="shared" si="29"/>
        <v>90</v>
      </c>
      <c r="P149" s="258"/>
    </row>
    <row r="150" spans="1:16" ht="27.75" customHeight="1">
      <c r="A150" s="1196"/>
      <c r="B150" s="1201"/>
      <c r="C150" s="71" t="s">
        <v>102</v>
      </c>
      <c r="D150" s="75" t="s">
        <v>139</v>
      </c>
      <c r="E150" s="71">
        <v>5</v>
      </c>
      <c r="F150" s="71">
        <f t="shared" si="30"/>
        <v>1</v>
      </c>
      <c r="G150" s="71"/>
      <c r="H150" s="71"/>
      <c r="I150" s="87">
        <v>2</v>
      </c>
      <c r="J150" s="87"/>
      <c r="K150" s="87">
        <f t="shared" si="26"/>
        <v>2</v>
      </c>
      <c r="L150" s="209"/>
      <c r="M150" s="226">
        <f>E150*I150</f>
        <v>10</v>
      </c>
      <c r="N150" s="235">
        <f t="shared" si="28"/>
        <v>0</v>
      </c>
      <c r="O150" s="243">
        <f t="shared" si="29"/>
        <v>10</v>
      </c>
      <c r="P150" s="259"/>
    </row>
    <row r="151" spans="1:16" ht="27.75" customHeight="1">
      <c r="A151" s="1194">
        <v>46</v>
      </c>
      <c r="B151" s="1188" t="s">
        <v>61</v>
      </c>
      <c r="C151" s="66" t="s">
        <v>87</v>
      </c>
      <c r="D151" s="1179" t="s">
        <v>89</v>
      </c>
      <c r="E151" s="128">
        <v>25</v>
      </c>
      <c r="F151" s="127">
        <f t="shared" si="30"/>
        <v>5</v>
      </c>
      <c r="G151" s="128">
        <v>5</v>
      </c>
      <c r="H151" s="128">
        <v>16</v>
      </c>
      <c r="I151" s="128">
        <v>4</v>
      </c>
      <c r="J151" s="127">
        <f>G151/5</f>
        <v>1</v>
      </c>
      <c r="K151" s="127">
        <f t="shared" si="26"/>
        <v>36</v>
      </c>
      <c r="L151" s="207">
        <v>115</v>
      </c>
      <c r="M151" s="225">
        <f>E151*I151*1.5</f>
        <v>150</v>
      </c>
      <c r="N151" s="142">
        <f t="shared" si="28"/>
        <v>60</v>
      </c>
      <c r="O151" s="91">
        <f t="shared" si="29"/>
        <v>210</v>
      </c>
      <c r="P151" s="242">
        <f>O151+O152+O153</f>
        <v>332.5</v>
      </c>
    </row>
    <row r="152" spans="1:16" ht="30.75" customHeight="1">
      <c r="A152" s="1195"/>
      <c r="B152" s="1189"/>
      <c r="C152" s="67" t="s">
        <v>83</v>
      </c>
      <c r="D152" s="1180"/>
      <c r="E152" s="93">
        <v>25</v>
      </c>
      <c r="F152" s="132">
        <f t="shared" si="30"/>
        <v>5</v>
      </c>
      <c r="G152" s="93">
        <v>5</v>
      </c>
      <c r="H152" s="93">
        <v>2</v>
      </c>
      <c r="I152" s="93">
        <v>1</v>
      </c>
      <c r="J152" s="93">
        <f>G152/5</f>
        <v>1</v>
      </c>
      <c r="K152" s="93">
        <f t="shared" si="26"/>
        <v>7</v>
      </c>
      <c r="L152" s="208"/>
      <c r="M152" s="158">
        <f>E152*I152</f>
        <v>25</v>
      </c>
      <c r="N152" s="21">
        <f t="shared" si="28"/>
        <v>7.5</v>
      </c>
      <c r="O152" s="25">
        <f t="shared" si="29"/>
        <v>32.5</v>
      </c>
      <c r="P152" s="244"/>
    </row>
    <row r="153" spans="1:17" ht="27.75" customHeight="1">
      <c r="A153" s="1195"/>
      <c r="B153" s="1189"/>
      <c r="C153" s="49" t="s">
        <v>138</v>
      </c>
      <c r="D153" s="1181"/>
      <c r="E153" s="86">
        <v>30</v>
      </c>
      <c r="F153" s="93">
        <f>E153/5</f>
        <v>6</v>
      </c>
      <c r="G153" s="132"/>
      <c r="H153" s="132"/>
      <c r="I153" s="93">
        <v>2</v>
      </c>
      <c r="J153" s="93"/>
      <c r="K153" s="93">
        <f>F153*I153+J153*H153</f>
        <v>12</v>
      </c>
      <c r="L153" s="208"/>
      <c r="M153" s="158">
        <f>E153*I153*1.5</f>
        <v>90</v>
      </c>
      <c r="N153" s="21">
        <f t="shared" si="28"/>
        <v>0</v>
      </c>
      <c r="O153" s="25">
        <f t="shared" si="29"/>
        <v>90</v>
      </c>
      <c r="P153" s="260"/>
      <c r="Q153" s="64"/>
    </row>
    <row r="154" spans="1:16" ht="30" customHeight="1">
      <c r="A154" s="1194">
        <v>47</v>
      </c>
      <c r="B154" s="1142" t="s">
        <v>62</v>
      </c>
      <c r="C154" s="66" t="s">
        <v>98</v>
      </c>
      <c r="D154" s="140" t="s">
        <v>13</v>
      </c>
      <c r="E154" s="84">
        <v>35</v>
      </c>
      <c r="F154" s="84">
        <f>E154/5</f>
        <v>7</v>
      </c>
      <c r="G154" s="84">
        <v>5</v>
      </c>
      <c r="H154" s="84">
        <v>16</v>
      </c>
      <c r="I154" s="84">
        <v>4</v>
      </c>
      <c r="J154" s="96">
        <f>G154/5</f>
        <v>1</v>
      </c>
      <c r="K154" s="96">
        <f>F154*I154+J154*H154</f>
        <v>44</v>
      </c>
      <c r="L154" s="207">
        <v>72</v>
      </c>
      <c r="M154" s="142">
        <f>E154*I154*1.5</f>
        <v>210</v>
      </c>
      <c r="N154" s="142">
        <f t="shared" si="28"/>
        <v>60</v>
      </c>
      <c r="O154" s="91">
        <f t="shared" si="29"/>
        <v>270</v>
      </c>
      <c r="P154" s="242">
        <f>O154+O155+O156</f>
        <v>435</v>
      </c>
    </row>
    <row r="155" spans="1:16" ht="30" customHeight="1">
      <c r="A155" s="1195"/>
      <c r="B155" s="1143"/>
      <c r="C155" s="67" t="s">
        <v>99</v>
      </c>
      <c r="D155" s="231"/>
      <c r="E155" s="113">
        <v>30</v>
      </c>
      <c r="F155" s="88">
        <f>E155/5</f>
        <v>6</v>
      </c>
      <c r="G155" s="113"/>
      <c r="H155" s="92"/>
      <c r="I155" s="113">
        <v>1</v>
      </c>
      <c r="J155" s="88"/>
      <c r="K155" s="88">
        <f>F155*I155+J155*H155</f>
        <v>6</v>
      </c>
      <c r="L155" s="218"/>
      <c r="M155" s="21">
        <f>E155*I155</f>
        <v>30</v>
      </c>
      <c r="N155" s="21">
        <f t="shared" si="28"/>
        <v>0</v>
      </c>
      <c r="O155" s="25">
        <f t="shared" si="29"/>
        <v>30</v>
      </c>
      <c r="P155" s="244"/>
    </row>
    <row r="156" spans="1:16" ht="30" customHeight="1">
      <c r="A156" s="1196"/>
      <c r="B156" s="1144"/>
      <c r="C156" s="71" t="s">
        <v>101</v>
      </c>
      <c r="D156" s="232"/>
      <c r="E156" s="39">
        <v>35</v>
      </c>
      <c r="F156" s="114">
        <f>E156/5</f>
        <v>7</v>
      </c>
      <c r="G156" s="39">
        <v>5</v>
      </c>
      <c r="H156" s="114">
        <v>8</v>
      </c>
      <c r="I156" s="114">
        <v>2</v>
      </c>
      <c r="J156" s="95">
        <f>G156/5</f>
        <v>1</v>
      </c>
      <c r="K156" s="95">
        <f>F156*I156+J156*H156</f>
        <v>22</v>
      </c>
      <c r="L156" s="219"/>
      <c r="M156" s="235">
        <f>E156*I156*1.5</f>
        <v>105</v>
      </c>
      <c r="N156" s="235">
        <f t="shared" si="28"/>
        <v>30</v>
      </c>
      <c r="O156" s="243">
        <f t="shared" si="29"/>
        <v>135</v>
      </c>
      <c r="P156" s="245"/>
    </row>
    <row r="157" spans="1:15" ht="30" customHeight="1">
      <c r="A157" s="77"/>
      <c r="B157" s="78"/>
      <c r="C157" s="48"/>
      <c r="D157" s="48"/>
      <c r="E157" s="52"/>
      <c r="F157" s="12"/>
      <c r="G157" s="25"/>
      <c r="H157" s="22"/>
      <c r="I157" s="12"/>
      <c r="J157" s="2"/>
      <c r="K157" s="2"/>
      <c r="L157" s="198"/>
      <c r="M157" s="17"/>
      <c r="N157" s="21"/>
      <c r="O157" s="25"/>
    </row>
    <row r="158" spans="1:15" ht="30" customHeight="1">
      <c r="A158" s="77"/>
      <c r="B158" s="78"/>
      <c r="C158" s="48"/>
      <c r="D158" s="48"/>
      <c r="E158" s="52"/>
      <c r="F158" s="12"/>
      <c r="G158" s="25"/>
      <c r="H158" s="22"/>
      <c r="I158" s="12"/>
      <c r="J158" s="2"/>
      <c r="K158" s="2"/>
      <c r="L158" s="198"/>
      <c r="M158" s="17"/>
      <c r="N158" s="21"/>
      <c r="O158" s="25"/>
    </row>
    <row r="159" spans="1:15" ht="30" customHeight="1">
      <c r="A159" s="77"/>
      <c r="B159" s="78"/>
      <c r="C159" s="48"/>
      <c r="D159" s="48"/>
      <c r="E159" s="52"/>
      <c r="F159" s="12"/>
      <c r="G159" s="25"/>
      <c r="H159" s="22"/>
      <c r="I159" s="12"/>
      <c r="J159" s="2"/>
      <c r="K159" s="2"/>
      <c r="L159" s="198"/>
      <c r="M159" s="17"/>
      <c r="N159" s="21"/>
      <c r="O159" s="25"/>
    </row>
    <row r="160" spans="1:15" ht="23.25" customHeight="1">
      <c r="A160" s="17"/>
      <c r="B160" s="17"/>
      <c r="C160" s="17"/>
      <c r="D160" s="17"/>
      <c r="E160" s="17"/>
      <c r="F160" s="1146" t="s">
        <v>185</v>
      </c>
      <c r="G160" s="1146"/>
      <c r="H160" s="1146"/>
      <c r="I160" s="1146"/>
      <c r="J160" s="1146"/>
      <c r="K160" s="1146"/>
      <c r="L160" s="199"/>
      <c r="N160" s="21"/>
      <c r="O160" s="25"/>
    </row>
    <row r="161" spans="1:15" ht="26.25" customHeight="1">
      <c r="A161" s="200"/>
      <c r="B161" s="200"/>
      <c r="C161" s="200"/>
      <c r="D161" s="200"/>
      <c r="E161" s="200"/>
      <c r="F161" s="200"/>
      <c r="G161" s="200"/>
      <c r="H161" s="200" t="s">
        <v>31</v>
      </c>
      <c r="I161" s="200"/>
      <c r="J161" s="200"/>
      <c r="K161" s="200"/>
      <c r="L161" s="199"/>
      <c r="N161" s="21"/>
      <c r="O161" s="25"/>
    </row>
    <row r="162" spans="1:15" ht="18" customHeight="1">
      <c r="A162" s="200"/>
      <c r="B162" s="200"/>
      <c r="C162" s="200"/>
      <c r="D162" s="200"/>
      <c r="E162" s="200"/>
      <c r="F162" s="200"/>
      <c r="G162" s="200"/>
      <c r="H162" s="200"/>
      <c r="I162" s="200"/>
      <c r="J162" s="200"/>
      <c r="K162" s="200"/>
      <c r="L162" s="199"/>
      <c r="N162" s="21"/>
      <c r="O162" s="25"/>
    </row>
    <row r="163" spans="1:15" ht="18" customHeight="1">
      <c r="A163" s="200"/>
      <c r="B163" s="200"/>
      <c r="C163" s="200"/>
      <c r="D163" s="200"/>
      <c r="E163" s="200"/>
      <c r="F163" s="200"/>
      <c r="G163" s="200"/>
      <c r="H163" s="200"/>
      <c r="I163" s="200"/>
      <c r="J163" s="200"/>
      <c r="K163" s="200"/>
      <c r="L163" s="199"/>
      <c r="N163" s="21"/>
      <c r="O163" s="25"/>
    </row>
    <row r="164" spans="1:15" ht="18" customHeight="1">
      <c r="A164" s="200"/>
      <c r="B164" s="200"/>
      <c r="C164" s="200"/>
      <c r="D164" s="200"/>
      <c r="E164" s="200"/>
      <c r="F164" s="200"/>
      <c r="G164" s="200"/>
      <c r="H164" s="200"/>
      <c r="I164" s="200"/>
      <c r="J164" s="200"/>
      <c r="K164" s="200"/>
      <c r="L164" s="199"/>
      <c r="N164" s="21"/>
      <c r="O164" s="25"/>
    </row>
    <row r="165" spans="1:15" ht="18" customHeight="1">
      <c r="A165" s="200"/>
      <c r="B165" s="200"/>
      <c r="C165" s="200"/>
      <c r="D165" s="200"/>
      <c r="E165" s="200"/>
      <c r="F165" s="200"/>
      <c r="G165" s="200"/>
      <c r="H165" s="200"/>
      <c r="I165" s="200"/>
      <c r="J165" s="200"/>
      <c r="K165" s="200"/>
      <c r="L165" s="199"/>
      <c r="N165" s="21"/>
      <c r="O165" s="25"/>
    </row>
    <row r="166" spans="1:15" ht="18" customHeight="1">
      <c r="A166" s="200"/>
      <c r="B166" s="200"/>
      <c r="C166" s="200"/>
      <c r="D166" s="200"/>
      <c r="E166" s="200"/>
      <c r="F166" s="200"/>
      <c r="G166" s="200"/>
      <c r="H166" s="200"/>
      <c r="I166" s="200"/>
      <c r="J166" s="200"/>
      <c r="K166" s="200"/>
      <c r="L166" s="199"/>
      <c r="N166" s="21"/>
      <c r="O166" s="25"/>
    </row>
    <row r="167" spans="1:15" ht="18" customHeight="1">
      <c r="A167" s="200"/>
      <c r="B167" s="200"/>
      <c r="C167" s="200"/>
      <c r="D167" s="200"/>
      <c r="E167" s="200"/>
      <c r="F167" s="200"/>
      <c r="G167" s="200"/>
      <c r="H167" s="200"/>
      <c r="I167" s="200"/>
      <c r="J167" s="200"/>
      <c r="K167" s="200"/>
      <c r="L167" s="199"/>
      <c r="N167" s="21"/>
      <c r="O167" s="25"/>
    </row>
    <row r="168" spans="1:15" ht="18" customHeight="1">
      <c r="A168" s="200"/>
      <c r="B168" s="200"/>
      <c r="C168" s="200"/>
      <c r="D168" s="200"/>
      <c r="E168" s="200"/>
      <c r="F168" s="200"/>
      <c r="G168" s="200"/>
      <c r="H168" s="200"/>
      <c r="I168" s="200"/>
      <c r="J168" s="200"/>
      <c r="K168" s="200"/>
      <c r="L168" s="199"/>
      <c r="N168" s="21"/>
      <c r="O168" s="25"/>
    </row>
    <row r="169" spans="1:15" ht="18" customHeight="1">
      <c r="A169" s="200"/>
      <c r="B169" s="200"/>
      <c r="C169" s="200"/>
      <c r="D169" s="200"/>
      <c r="E169" s="200"/>
      <c r="F169" s="200"/>
      <c r="G169" s="200"/>
      <c r="H169" s="200"/>
      <c r="I169" s="200"/>
      <c r="J169" s="200"/>
      <c r="K169" s="200"/>
      <c r="L169" s="199"/>
      <c r="N169" s="21"/>
      <c r="O169" s="25"/>
    </row>
    <row r="170" spans="1:15" ht="18" customHeight="1">
      <c r="A170" s="200"/>
      <c r="B170" s="200"/>
      <c r="C170" s="200"/>
      <c r="D170" s="200"/>
      <c r="E170" s="200"/>
      <c r="F170" s="200"/>
      <c r="G170" s="200"/>
      <c r="H170" s="200"/>
      <c r="I170" s="200"/>
      <c r="J170" s="200"/>
      <c r="K170" s="200"/>
      <c r="L170" s="199"/>
      <c r="N170" s="21"/>
      <c r="O170" s="25"/>
    </row>
    <row r="171" spans="1:15" ht="18" customHeight="1">
      <c r="A171" s="200"/>
      <c r="B171" s="200"/>
      <c r="C171" s="200"/>
      <c r="D171" s="200"/>
      <c r="E171" s="200"/>
      <c r="F171" s="200"/>
      <c r="G171" s="200"/>
      <c r="H171" s="200"/>
      <c r="I171" s="200"/>
      <c r="J171" s="200"/>
      <c r="K171" s="200"/>
      <c r="L171" s="199"/>
      <c r="N171" s="21"/>
      <c r="O171" s="25"/>
    </row>
    <row r="172" spans="1:15" ht="18" customHeight="1">
      <c r="A172" s="200"/>
      <c r="B172" s="200"/>
      <c r="C172" s="200"/>
      <c r="D172" s="200"/>
      <c r="E172" s="200"/>
      <c r="F172" s="200"/>
      <c r="G172" s="200"/>
      <c r="H172" s="200"/>
      <c r="I172" s="200"/>
      <c r="J172" s="200"/>
      <c r="K172" s="200"/>
      <c r="L172" s="199"/>
      <c r="N172" s="21"/>
      <c r="O172" s="25"/>
    </row>
    <row r="173" spans="1:15" ht="18" customHeight="1">
      <c r="A173" s="200"/>
      <c r="B173" s="200"/>
      <c r="C173" s="200"/>
      <c r="D173" s="200"/>
      <c r="E173" s="200"/>
      <c r="F173" s="200"/>
      <c r="G173" s="200"/>
      <c r="H173" s="200"/>
      <c r="I173" s="200"/>
      <c r="J173" s="200"/>
      <c r="K173" s="200"/>
      <c r="L173" s="199"/>
      <c r="N173" s="21"/>
      <c r="O173" s="25"/>
    </row>
    <row r="174" spans="1:15" ht="18" customHeight="1">
      <c r="A174" s="200"/>
      <c r="B174" s="200"/>
      <c r="C174" s="200"/>
      <c r="D174" s="200"/>
      <c r="E174" s="200"/>
      <c r="F174" s="200"/>
      <c r="G174" s="200"/>
      <c r="H174" s="200"/>
      <c r="I174" s="200"/>
      <c r="J174" s="200"/>
      <c r="K174" s="200"/>
      <c r="L174" s="199"/>
      <c r="N174" s="21"/>
      <c r="O174" s="25"/>
    </row>
    <row r="175" spans="1:15" ht="18" customHeight="1">
      <c r="A175" s="200"/>
      <c r="B175" s="200"/>
      <c r="C175" s="200"/>
      <c r="D175" s="200"/>
      <c r="E175" s="200"/>
      <c r="F175" s="200"/>
      <c r="G175" s="200"/>
      <c r="H175" s="200"/>
      <c r="I175" s="200"/>
      <c r="J175" s="200"/>
      <c r="K175" s="200"/>
      <c r="L175" s="199"/>
      <c r="N175" s="21"/>
      <c r="O175" s="25"/>
    </row>
    <row r="176" spans="1:15" ht="18" customHeight="1">
      <c r="A176" s="200"/>
      <c r="B176" s="200"/>
      <c r="C176" s="200"/>
      <c r="D176" s="200"/>
      <c r="E176" s="200"/>
      <c r="F176" s="200"/>
      <c r="G176" s="200"/>
      <c r="H176" s="200"/>
      <c r="I176" s="200"/>
      <c r="J176" s="200"/>
      <c r="K176" s="200"/>
      <c r="L176" s="199"/>
      <c r="N176" s="21"/>
      <c r="O176" s="25"/>
    </row>
    <row r="177" spans="1:15" ht="18" customHeight="1">
      <c r="A177" s="200"/>
      <c r="B177" s="200"/>
      <c r="C177" s="200"/>
      <c r="D177" s="200"/>
      <c r="E177" s="200"/>
      <c r="F177" s="200"/>
      <c r="G177" s="200"/>
      <c r="H177" s="200"/>
      <c r="I177" s="200"/>
      <c r="J177" s="200"/>
      <c r="K177" s="200"/>
      <c r="L177" s="199"/>
      <c r="N177" s="21"/>
      <c r="O177" s="25"/>
    </row>
    <row r="178" spans="1:15" ht="18" customHeight="1">
      <c r="A178" s="200"/>
      <c r="B178" s="200"/>
      <c r="C178" s="200"/>
      <c r="D178" s="200"/>
      <c r="E178" s="200"/>
      <c r="F178" s="200"/>
      <c r="G178" s="200"/>
      <c r="H178" s="200"/>
      <c r="I178" s="200"/>
      <c r="J178" s="200"/>
      <c r="K178" s="200"/>
      <c r="L178" s="199"/>
      <c r="N178" s="21"/>
      <c r="O178" s="25"/>
    </row>
    <row r="179" spans="1:15" ht="18" customHeight="1">
      <c r="A179" s="200"/>
      <c r="B179" s="200"/>
      <c r="C179" s="200"/>
      <c r="D179" s="200"/>
      <c r="E179" s="200"/>
      <c r="F179" s="200"/>
      <c r="G179" s="200"/>
      <c r="H179" s="200"/>
      <c r="I179" s="200"/>
      <c r="J179" s="200"/>
      <c r="K179" s="200"/>
      <c r="L179" s="199"/>
      <c r="N179" s="21"/>
      <c r="O179" s="25"/>
    </row>
    <row r="180" spans="1:15" ht="18" customHeight="1">
      <c r="A180" s="200"/>
      <c r="B180" s="200"/>
      <c r="C180" s="200"/>
      <c r="D180" s="200"/>
      <c r="E180" s="200"/>
      <c r="F180" s="200"/>
      <c r="G180" s="200"/>
      <c r="H180" s="200"/>
      <c r="I180" s="200"/>
      <c r="J180" s="200"/>
      <c r="K180" s="200"/>
      <c r="L180" s="199"/>
      <c r="N180" s="21"/>
      <c r="O180" s="25"/>
    </row>
    <row r="181" spans="1:15" ht="21.75">
      <c r="A181" s="1145" t="s">
        <v>184</v>
      </c>
      <c r="B181" s="1145"/>
      <c r="C181" s="1145"/>
      <c r="D181" s="1145"/>
      <c r="E181" s="1145"/>
      <c r="F181" s="1145"/>
      <c r="G181" s="1145"/>
      <c r="H181" s="1145"/>
      <c r="I181" s="1145"/>
      <c r="J181" s="1145"/>
      <c r="K181" s="1145"/>
      <c r="L181" s="1145"/>
      <c r="M181" s="32"/>
      <c r="N181" s="21"/>
      <c r="O181" s="25"/>
    </row>
    <row r="182" spans="1:15" ht="22.5" customHeight="1">
      <c r="A182" s="1190" t="s">
        <v>22</v>
      </c>
      <c r="B182" s="1190" t="s">
        <v>42</v>
      </c>
      <c r="C182" s="1190" t="s">
        <v>49</v>
      </c>
      <c r="D182" s="1190" t="s">
        <v>1</v>
      </c>
      <c r="E182" s="1159" t="s">
        <v>108</v>
      </c>
      <c r="F182" s="1159"/>
      <c r="G182" s="1154" t="s">
        <v>109</v>
      </c>
      <c r="H182" s="1155"/>
      <c r="I182" s="1155"/>
      <c r="J182" s="1156"/>
      <c r="K182" s="1157" t="s">
        <v>107</v>
      </c>
      <c r="L182" s="1149" t="s">
        <v>106</v>
      </c>
      <c r="M182" s="32"/>
      <c r="N182" s="21"/>
      <c r="O182" s="25"/>
    </row>
    <row r="183" spans="1:15" ht="22.5" customHeight="1">
      <c r="A183" s="1139"/>
      <c r="B183" s="1190"/>
      <c r="C183" s="1190"/>
      <c r="D183" s="1190"/>
      <c r="E183" s="51" t="s">
        <v>32</v>
      </c>
      <c r="F183" s="51" t="s">
        <v>106</v>
      </c>
      <c r="G183" s="51" t="s">
        <v>32</v>
      </c>
      <c r="H183" s="54" t="s">
        <v>58</v>
      </c>
      <c r="I183" s="54" t="s">
        <v>69</v>
      </c>
      <c r="J183" s="54" t="s">
        <v>106</v>
      </c>
      <c r="K183" s="1158"/>
      <c r="L183" s="1149"/>
      <c r="N183" s="21"/>
      <c r="O183" s="25"/>
    </row>
    <row r="184" spans="1:16" ht="23.25" customHeight="1">
      <c r="A184" s="1150" t="s">
        <v>21</v>
      </c>
      <c r="B184" s="1150"/>
      <c r="C184" s="1150"/>
      <c r="D184" s="1150"/>
      <c r="E184" s="1150"/>
      <c r="F184" s="1150"/>
      <c r="G184" s="1150"/>
      <c r="H184" s="1150"/>
      <c r="I184" s="1150"/>
      <c r="J184" s="1150"/>
      <c r="K184" s="1150"/>
      <c r="L184" s="1128"/>
      <c r="M184" s="44" t="s">
        <v>2</v>
      </c>
      <c r="N184" s="142" t="s">
        <v>23</v>
      </c>
      <c r="O184" s="91"/>
      <c r="P184" s="242"/>
    </row>
    <row r="185" spans="1:16" ht="36.75" customHeight="1">
      <c r="A185" s="138" t="s">
        <v>50</v>
      </c>
      <c r="B185" s="138" t="s">
        <v>164</v>
      </c>
      <c r="C185" s="117" t="s">
        <v>161</v>
      </c>
      <c r="D185" s="27" t="s">
        <v>163</v>
      </c>
      <c r="E185" s="11">
        <v>45</v>
      </c>
      <c r="F185" s="11">
        <f>E185/5</f>
        <v>9</v>
      </c>
      <c r="G185" s="11"/>
      <c r="H185" s="11"/>
      <c r="I185" s="11">
        <v>2</v>
      </c>
      <c r="J185" s="100"/>
      <c r="K185" s="100">
        <f>F185*I185+J185*H185</f>
        <v>18</v>
      </c>
      <c r="L185" s="210">
        <v>18</v>
      </c>
      <c r="M185" s="261">
        <f>E185*I185*1.5</f>
        <v>135</v>
      </c>
      <c r="N185" s="142">
        <f aca="true" t="shared" si="31" ref="N185:N201">G185*H185/2*1.5</f>
        <v>0</v>
      </c>
      <c r="O185" s="91">
        <f aca="true" t="shared" si="32" ref="O185:O201">M185+N185</f>
        <v>135</v>
      </c>
      <c r="P185" s="242">
        <v>135</v>
      </c>
    </row>
    <row r="186" spans="1:16" ht="24.75" customHeight="1">
      <c r="A186" s="160">
        <v>2</v>
      </c>
      <c r="B186" s="33" t="s">
        <v>165</v>
      </c>
      <c r="C186" s="161"/>
      <c r="D186" s="10"/>
      <c r="E186" s="33"/>
      <c r="F186" s="33"/>
      <c r="G186" s="33"/>
      <c r="H186" s="33"/>
      <c r="I186" s="33"/>
      <c r="J186" s="33"/>
      <c r="K186" s="33"/>
      <c r="L186" s="82"/>
      <c r="M186" s="263"/>
      <c r="N186" s="235">
        <f t="shared" si="31"/>
        <v>0</v>
      </c>
      <c r="O186" s="243">
        <f t="shared" si="32"/>
        <v>0</v>
      </c>
      <c r="P186" s="245"/>
    </row>
    <row r="187" spans="1:16" ht="26.25" customHeight="1">
      <c r="A187" s="1185">
        <v>3</v>
      </c>
      <c r="B187" s="1182" t="s">
        <v>19</v>
      </c>
      <c r="C187" s="150" t="s">
        <v>83</v>
      </c>
      <c r="D187" s="23"/>
      <c r="E187" s="96">
        <v>14</v>
      </c>
      <c r="F187" s="131">
        <v>3</v>
      </c>
      <c r="G187" s="37"/>
      <c r="H187" s="37"/>
      <c r="I187" s="103">
        <v>1</v>
      </c>
      <c r="J187" s="96"/>
      <c r="K187" s="127">
        <f aca="true" t="shared" si="33" ref="K187:K194">F187*I187+J187*H187</f>
        <v>3</v>
      </c>
      <c r="L187" s="138">
        <v>15</v>
      </c>
      <c r="M187" s="261">
        <f>E187*I187</f>
        <v>14</v>
      </c>
      <c r="N187" s="142">
        <f t="shared" si="31"/>
        <v>0</v>
      </c>
      <c r="O187" s="91">
        <f t="shared" si="32"/>
        <v>14</v>
      </c>
      <c r="P187" s="242">
        <f>O187+O188+O189</f>
        <v>104</v>
      </c>
    </row>
    <row r="188" spans="1:21" ht="26.25" customHeight="1">
      <c r="A188" s="1186"/>
      <c r="B188" s="1183"/>
      <c r="C188" s="85" t="s">
        <v>88</v>
      </c>
      <c r="D188" s="49"/>
      <c r="E188" s="113">
        <v>15</v>
      </c>
      <c r="F188" s="92">
        <f>E188/5</f>
        <v>3</v>
      </c>
      <c r="G188" s="15"/>
      <c r="H188" s="15"/>
      <c r="I188" s="107">
        <v>2</v>
      </c>
      <c r="J188" s="88"/>
      <c r="K188" s="93">
        <f t="shared" si="33"/>
        <v>6</v>
      </c>
      <c r="L188" s="63"/>
      <c r="M188" s="262">
        <f>E188*I188*1.5</f>
        <v>45</v>
      </c>
      <c r="N188" s="21">
        <f t="shared" si="31"/>
        <v>0</v>
      </c>
      <c r="O188" s="25">
        <f t="shared" si="32"/>
        <v>45</v>
      </c>
      <c r="P188" s="82"/>
      <c r="Q188" s="77"/>
      <c r="R188" s="77"/>
      <c r="S188" s="21"/>
      <c r="T188" s="21"/>
      <c r="U188" s="21"/>
    </row>
    <row r="189" spans="1:21" ht="26.25" customHeight="1">
      <c r="A189" s="1187"/>
      <c r="B189" s="1184"/>
      <c r="C189" s="151" t="s">
        <v>138</v>
      </c>
      <c r="D189" s="40"/>
      <c r="E189" s="114">
        <v>15</v>
      </c>
      <c r="F189" s="114">
        <f>E189/5</f>
        <v>3</v>
      </c>
      <c r="G189" s="42"/>
      <c r="H189" s="114"/>
      <c r="I189" s="114">
        <v>2</v>
      </c>
      <c r="J189" s="87"/>
      <c r="K189" s="87">
        <f t="shared" si="33"/>
        <v>6</v>
      </c>
      <c r="L189" s="141"/>
      <c r="M189" s="263">
        <f>E189*I189*1.5</f>
        <v>45</v>
      </c>
      <c r="N189" s="235">
        <f t="shared" si="31"/>
        <v>0</v>
      </c>
      <c r="O189" s="243">
        <f t="shared" si="32"/>
        <v>45</v>
      </c>
      <c r="P189" s="237"/>
      <c r="Q189" s="77"/>
      <c r="R189" s="77"/>
      <c r="S189" s="21"/>
      <c r="T189" s="21"/>
      <c r="U189" s="21"/>
    </row>
    <row r="190" spans="1:16" ht="26.25" customHeight="1">
      <c r="A190" s="1185">
        <v>4</v>
      </c>
      <c r="B190" s="1182" t="s">
        <v>27</v>
      </c>
      <c r="C190" s="150" t="s">
        <v>98</v>
      </c>
      <c r="D190" s="1191" t="s">
        <v>142</v>
      </c>
      <c r="E190" s="84">
        <v>20</v>
      </c>
      <c r="F190" s="84">
        <f>E190/5</f>
        <v>4</v>
      </c>
      <c r="G190" s="84">
        <v>4</v>
      </c>
      <c r="H190" s="84">
        <v>4</v>
      </c>
      <c r="I190" s="84">
        <v>4</v>
      </c>
      <c r="J190" s="96">
        <f>G190/5</f>
        <v>0.8</v>
      </c>
      <c r="K190" s="127">
        <f t="shared" si="33"/>
        <v>19.2</v>
      </c>
      <c r="L190" s="79">
        <v>49</v>
      </c>
      <c r="M190" s="261">
        <f>E190*I190*1.5</f>
        <v>120</v>
      </c>
      <c r="N190" s="142">
        <f t="shared" si="31"/>
        <v>12</v>
      </c>
      <c r="O190" s="91">
        <f t="shared" si="32"/>
        <v>132</v>
      </c>
      <c r="P190" s="242">
        <f>O190+O191+O192+O193+O194</f>
        <v>250.5</v>
      </c>
    </row>
    <row r="191" spans="1:21" ht="26.25" customHeight="1">
      <c r="A191" s="1186"/>
      <c r="B191" s="1183"/>
      <c r="C191" s="85" t="s">
        <v>83</v>
      </c>
      <c r="D191" s="1192"/>
      <c r="E191" s="15"/>
      <c r="F191" s="132"/>
      <c r="G191" s="88">
        <v>4</v>
      </c>
      <c r="H191" s="88">
        <v>2</v>
      </c>
      <c r="I191" s="15">
        <v>1</v>
      </c>
      <c r="J191" s="88">
        <v>1</v>
      </c>
      <c r="K191" s="93">
        <f t="shared" si="33"/>
        <v>2</v>
      </c>
      <c r="L191" s="197"/>
      <c r="M191" s="262"/>
      <c r="N191" s="21">
        <f t="shared" si="31"/>
        <v>6</v>
      </c>
      <c r="O191" s="25">
        <f t="shared" si="32"/>
        <v>6</v>
      </c>
      <c r="P191" s="264"/>
      <c r="Q191" s="12"/>
      <c r="R191" s="12"/>
      <c r="S191" s="12"/>
      <c r="T191" s="2"/>
      <c r="U191" s="21"/>
    </row>
    <row r="192" spans="1:21" ht="26.25" customHeight="1">
      <c r="A192" s="1186"/>
      <c r="B192" s="1183"/>
      <c r="C192" s="85" t="s">
        <v>88</v>
      </c>
      <c r="D192" s="1193"/>
      <c r="E192" s="113"/>
      <c r="F192" s="92"/>
      <c r="G192" s="92">
        <v>5</v>
      </c>
      <c r="H192" s="92">
        <v>8</v>
      </c>
      <c r="I192" s="107"/>
      <c r="J192" s="88">
        <f>G192/5</f>
        <v>1</v>
      </c>
      <c r="K192" s="93">
        <f t="shared" si="33"/>
        <v>8</v>
      </c>
      <c r="L192" s="197"/>
      <c r="M192" s="262"/>
      <c r="N192" s="21">
        <f t="shared" si="31"/>
        <v>30</v>
      </c>
      <c r="O192" s="25">
        <f t="shared" si="32"/>
        <v>30</v>
      </c>
      <c r="P192" s="264"/>
      <c r="Q192" s="12"/>
      <c r="R192" s="12"/>
      <c r="S192" s="12"/>
      <c r="T192" s="2"/>
      <c r="U192" s="21"/>
    </row>
    <row r="193" spans="1:16" ht="26.25" customHeight="1">
      <c r="A193" s="1186"/>
      <c r="B193" s="1183"/>
      <c r="C193" s="85" t="s">
        <v>133</v>
      </c>
      <c r="D193" s="49" t="s">
        <v>56</v>
      </c>
      <c r="E193" s="113">
        <v>5</v>
      </c>
      <c r="F193" s="113">
        <f>E193/5</f>
        <v>1</v>
      </c>
      <c r="G193" s="113"/>
      <c r="H193" s="113"/>
      <c r="I193" s="113">
        <v>2</v>
      </c>
      <c r="J193" s="88"/>
      <c r="K193" s="93">
        <f t="shared" si="33"/>
        <v>2</v>
      </c>
      <c r="L193" s="197"/>
      <c r="M193" s="262">
        <f>E193*I193*1.5</f>
        <v>15</v>
      </c>
      <c r="N193" s="21">
        <f t="shared" si="31"/>
        <v>0</v>
      </c>
      <c r="O193" s="25">
        <f t="shared" si="32"/>
        <v>15</v>
      </c>
      <c r="P193" s="244"/>
    </row>
    <row r="194" spans="1:16" ht="26.25" customHeight="1">
      <c r="A194" s="1187"/>
      <c r="B194" s="1184"/>
      <c r="C194" s="151" t="s">
        <v>138</v>
      </c>
      <c r="D194" s="40" t="s">
        <v>52</v>
      </c>
      <c r="E194" s="114"/>
      <c r="F194" s="114"/>
      <c r="G194" s="114">
        <v>15</v>
      </c>
      <c r="H194" s="114">
        <v>6</v>
      </c>
      <c r="I194" s="114"/>
      <c r="J194" s="87">
        <f>G194/5</f>
        <v>3</v>
      </c>
      <c r="K194" s="87">
        <f t="shared" si="33"/>
        <v>18</v>
      </c>
      <c r="L194" s="110"/>
      <c r="M194" s="263"/>
      <c r="N194" s="235">
        <f t="shared" si="31"/>
        <v>67.5</v>
      </c>
      <c r="O194" s="243">
        <f t="shared" si="32"/>
        <v>67.5</v>
      </c>
      <c r="P194" s="245"/>
    </row>
    <row r="195" spans="1:15" ht="26.25" customHeight="1">
      <c r="A195" s="162">
        <v>5</v>
      </c>
      <c r="B195" s="138" t="s">
        <v>112</v>
      </c>
      <c r="C195" s="155"/>
      <c r="D195" s="10"/>
      <c r="E195" s="33"/>
      <c r="F195" s="33"/>
      <c r="G195" s="33"/>
      <c r="H195" s="33"/>
      <c r="I195" s="33"/>
      <c r="J195" s="33"/>
      <c r="K195" s="33"/>
      <c r="L195" s="28">
        <v>0</v>
      </c>
      <c r="M195" s="25"/>
      <c r="N195" s="21">
        <f t="shared" si="31"/>
        <v>0</v>
      </c>
      <c r="O195" s="25">
        <f t="shared" si="32"/>
        <v>0</v>
      </c>
    </row>
    <row r="196" spans="1:16" ht="29.25" customHeight="1">
      <c r="A196" s="1185">
        <v>6</v>
      </c>
      <c r="B196" s="1182" t="s">
        <v>166</v>
      </c>
      <c r="C196" s="66" t="s">
        <v>87</v>
      </c>
      <c r="D196" s="1169" t="s">
        <v>120</v>
      </c>
      <c r="E196" s="178">
        <v>20</v>
      </c>
      <c r="F196" s="178">
        <f>E196/5</f>
        <v>4</v>
      </c>
      <c r="G196" s="178"/>
      <c r="H196" s="105"/>
      <c r="I196" s="103">
        <v>4</v>
      </c>
      <c r="J196" s="164"/>
      <c r="K196" s="164">
        <f>F196*I248+J196*H248</f>
        <v>16</v>
      </c>
      <c r="L196" s="79">
        <v>58</v>
      </c>
      <c r="M196" s="261">
        <f>E196*I196*1.5</f>
        <v>120</v>
      </c>
      <c r="N196" s="142">
        <f t="shared" si="31"/>
        <v>0</v>
      </c>
      <c r="O196" s="91">
        <f t="shared" si="32"/>
        <v>120</v>
      </c>
      <c r="P196" s="242">
        <f>O196+O197+O198+O199</f>
        <v>415</v>
      </c>
    </row>
    <row r="197" spans="1:21" ht="29.25" customHeight="1">
      <c r="A197" s="1186"/>
      <c r="B197" s="1183"/>
      <c r="C197" s="85" t="s">
        <v>98</v>
      </c>
      <c r="D197" s="1170"/>
      <c r="E197" s="113">
        <v>40</v>
      </c>
      <c r="F197" s="113">
        <f aca="true" t="shared" si="34" ref="F197:F225">E197/5</f>
        <v>8</v>
      </c>
      <c r="G197" s="113">
        <v>5</v>
      </c>
      <c r="H197" s="113">
        <v>4</v>
      </c>
      <c r="I197" s="113">
        <v>4</v>
      </c>
      <c r="J197" s="88">
        <f>G197/5</f>
        <v>1</v>
      </c>
      <c r="K197" s="93">
        <f aca="true" t="shared" si="35" ref="K197:K206">F197*I197+J197*H197</f>
        <v>36</v>
      </c>
      <c r="L197" s="170"/>
      <c r="M197" s="262">
        <f>E197*I197*1.5</f>
        <v>240</v>
      </c>
      <c r="N197" s="21">
        <f t="shared" si="31"/>
        <v>15</v>
      </c>
      <c r="O197" s="25">
        <f t="shared" si="32"/>
        <v>255</v>
      </c>
      <c r="P197" s="234"/>
      <c r="Q197" s="21"/>
      <c r="R197" s="21"/>
      <c r="S197" s="21"/>
      <c r="T197" s="21"/>
      <c r="U197" s="21"/>
    </row>
    <row r="198" spans="1:16" ht="29.25" customHeight="1">
      <c r="A198" s="1186"/>
      <c r="B198" s="1183"/>
      <c r="C198" s="85" t="s">
        <v>86</v>
      </c>
      <c r="D198" s="1170"/>
      <c r="E198" s="113">
        <v>10</v>
      </c>
      <c r="F198" s="92">
        <f>E198/5</f>
        <v>2</v>
      </c>
      <c r="G198" s="92"/>
      <c r="H198" s="92"/>
      <c r="I198" s="107">
        <v>1</v>
      </c>
      <c r="J198" s="88"/>
      <c r="K198" s="93">
        <f>F198*I198+J198*H198</f>
        <v>2</v>
      </c>
      <c r="L198" s="170"/>
      <c r="M198" s="262">
        <f>E198*I198</f>
        <v>10</v>
      </c>
      <c r="N198" s="21">
        <f t="shared" si="31"/>
        <v>0</v>
      </c>
      <c r="O198" s="25">
        <f t="shared" si="32"/>
        <v>10</v>
      </c>
      <c r="P198" s="244"/>
    </row>
    <row r="199" spans="1:21" ht="29.25" customHeight="1">
      <c r="A199" s="1187"/>
      <c r="B199" s="1184"/>
      <c r="C199" s="151" t="s">
        <v>138</v>
      </c>
      <c r="D199" s="40" t="s">
        <v>153</v>
      </c>
      <c r="E199" s="114">
        <v>10</v>
      </c>
      <c r="F199" s="114">
        <f t="shared" si="34"/>
        <v>2</v>
      </c>
      <c r="G199" s="114"/>
      <c r="H199" s="114"/>
      <c r="I199" s="114">
        <v>2</v>
      </c>
      <c r="J199" s="95"/>
      <c r="K199" s="87">
        <f t="shared" si="35"/>
        <v>4</v>
      </c>
      <c r="L199" s="110"/>
      <c r="M199" s="263">
        <f>E199*I199*1.5</f>
        <v>30</v>
      </c>
      <c r="N199" s="235">
        <f t="shared" si="31"/>
        <v>0</v>
      </c>
      <c r="O199" s="243">
        <f t="shared" si="32"/>
        <v>30</v>
      </c>
      <c r="P199" s="238"/>
      <c r="Q199" s="12"/>
      <c r="R199" s="12"/>
      <c r="S199" s="12"/>
      <c r="T199" s="2"/>
      <c r="U199" s="21"/>
    </row>
    <row r="200" spans="1:16" ht="25.5" customHeight="1">
      <c r="A200" s="1185">
        <v>7</v>
      </c>
      <c r="B200" s="1188" t="s">
        <v>122</v>
      </c>
      <c r="C200" s="66" t="s">
        <v>87</v>
      </c>
      <c r="D200" s="1191" t="s">
        <v>140</v>
      </c>
      <c r="E200" s="128">
        <v>10</v>
      </c>
      <c r="F200" s="128">
        <f t="shared" si="34"/>
        <v>2</v>
      </c>
      <c r="G200" s="128"/>
      <c r="H200" s="128"/>
      <c r="I200" s="128">
        <v>4</v>
      </c>
      <c r="J200" s="127"/>
      <c r="K200" s="127">
        <f t="shared" si="35"/>
        <v>8</v>
      </c>
      <c r="L200" s="120">
        <v>18</v>
      </c>
      <c r="M200" s="261">
        <f>E200*I200*1.5</f>
        <v>60</v>
      </c>
      <c r="N200" s="142">
        <f t="shared" si="31"/>
        <v>0</v>
      </c>
      <c r="O200" s="91">
        <f t="shared" si="32"/>
        <v>60</v>
      </c>
      <c r="P200" s="242">
        <f>O200+O201+O202+O203+O204</f>
        <v>130</v>
      </c>
    </row>
    <row r="201" spans="1:16" ht="25.5" customHeight="1">
      <c r="A201" s="1186"/>
      <c r="B201" s="1189"/>
      <c r="C201" s="85" t="s">
        <v>83</v>
      </c>
      <c r="D201" s="1192"/>
      <c r="E201" s="109">
        <v>10</v>
      </c>
      <c r="F201" s="132">
        <f t="shared" si="34"/>
        <v>2</v>
      </c>
      <c r="G201" s="88"/>
      <c r="H201" s="104"/>
      <c r="I201" s="115">
        <v>1</v>
      </c>
      <c r="J201" s="88"/>
      <c r="K201" s="93">
        <f t="shared" si="35"/>
        <v>2</v>
      </c>
      <c r="L201" s="170"/>
      <c r="M201" s="262">
        <f>E201*I201</f>
        <v>10</v>
      </c>
      <c r="N201" s="21">
        <f t="shared" si="31"/>
        <v>0</v>
      </c>
      <c r="O201" s="25">
        <f t="shared" si="32"/>
        <v>10</v>
      </c>
      <c r="P201" s="244"/>
    </row>
    <row r="202" spans="1:16" ht="25.5" customHeight="1">
      <c r="A202" s="1186"/>
      <c r="B202" s="1189"/>
      <c r="C202" s="67" t="s">
        <v>144</v>
      </c>
      <c r="D202" s="1192"/>
      <c r="E202" s="109">
        <v>10</v>
      </c>
      <c r="F202" s="113">
        <f t="shared" si="34"/>
        <v>2</v>
      </c>
      <c r="G202" s="113"/>
      <c r="H202" s="107"/>
      <c r="I202" s="113">
        <v>1</v>
      </c>
      <c r="J202" s="88"/>
      <c r="K202" s="93">
        <f t="shared" si="35"/>
        <v>2</v>
      </c>
      <c r="L202" s="170"/>
      <c r="M202" s="262">
        <f>E202*I202*1.5</f>
        <v>15</v>
      </c>
      <c r="N202" s="21">
        <f aca="true" t="shared" si="36" ref="N202:N269">G202*H202/2*1.5</f>
        <v>0</v>
      </c>
      <c r="O202" s="25">
        <f aca="true" t="shared" si="37" ref="O202:O269">M202+N202</f>
        <v>15</v>
      </c>
      <c r="P202" s="244"/>
    </row>
    <row r="203" spans="1:16" ht="25.5" customHeight="1">
      <c r="A203" s="1186"/>
      <c r="B203" s="1189"/>
      <c r="C203" s="67" t="s">
        <v>101</v>
      </c>
      <c r="D203" s="1192"/>
      <c r="E203" s="109">
        <v>10</v>
      </c>
      <c r="F203" s="113">
        <f t="shared" si="34"/>
        <v>2</v>
      </c>
      <c r="G203" s="113"/>
      <c r="H203" s="113"/>
      <c r="I203" s="113">
        <v>2</v>
      </c>
      <c r="J203" s="88"/>
      <c r="K203" s="93">
        <f t="shared" si="35"/>
        <v>4</v>
      </c>
      <c r="L203" s="211"/>
      <c r="M203" s="262">
        <f>E203*I203*1.5</f>
        <v>30</v>
      </c>
      <c r="N203" s="21">
        <f t="shared" si="36"/>
        <v>0</v>
      </c>
      <c r="O203" s="25">
        <f t="shared" si="37"/>
        <v>30</v>
      </c>
      <c r="P203" s="265"/>
    </row>
    <row r="204" spans="1:16" ht="25.5" customHeight="1">
      <c r="A204" s="1187"/>
      <c r="B204" s="1201"/>
      <c r="C204" s="151" t="s">
        <v>136</v>
      </c>
      <c r="D204" s="1168"/>
      <c r="E204" s="134">
        <v>10</v>
      </c>
      <c r="F204" s="87">
        <f t="shared" si="34"/>
        <v>2</v>
      </c>
      <c r="G204" s="87"/>
      <c r="H204" s="87"/>
      <c r="I204" s="87">
        <v>1</v>
      </c>
      <c r="J204" s="87"/>
      <c r="K204" s="87">
        <f t="shared" si="35"/>
        <v>2</v>
      </c>
      <c r="L204" s="212"/>
      <c r="M204" s="263">
        <f>E204*I204*1.5</f>
        <v>15</v>
      </c>
      <c r="N204" s="235">
        <f t="shared" si="36"/>
        <v>0</v>
      </c>
      <c r="O204" s="243">
        <f t="shared" si="37"/>
        <v>15</v>
      </c>
      <c r="P204" s="266"/>
    </row>
    <row r="205" spans="1:16" ht="31.5" customHeight="1">
      <c r="A205" s="160">
        <v>8</v>
      </c>
      <c r="B205" s="33" t="s">
        <v>111</v>
      </c>
      <c r="C205" s="33" t="s">
        <v>87</v>
      </c>
      <c r="D205" s="10"/>
      <c r="E205" s="177">
        <v>20</v>
      </c>
      <c r="F205" s="177">
        <f t="shared" si="34"/>
        <v>4</v>
      </c>
      <c r="G205" s="177">
        <v>40</v>
      </c>
      <c r="H205" s="177">
        <v>1</v>
      </c>
      <c r="I205" s="177">
        <v>1</v>
      </c>
      <c r="J205" s="100">
        <f aca="true" t="shared" si="38" ref="J205:J214">G205/5</f>
        <v>8</v>
      </c>
      <c r="K205" s="100">
        <f t="shared" si="35"/>
        <v>12</v>
      </c>
      <c r="L205" s="213">
        <v>12</v>
      </c>
      <c r="M205" s="25">
        <f>E205*I205*1.5</f>
        <v>30</v>
      </c>
      <c r="N205" s="21">
        <f t="shared" si="36"/>
        <v>30</v>
      </c>
      <c r="O205" s="25">
        <f t="shared" si="37"/>
        <v>60</v>
      </c>
      <c r="P205" s="76">
        <v>60</v>
      </c>
    </row>
    <row r="206" spans="1:16" ht="26.25" customHeight="1">
      <c r="A206" s="1198">
        <v>9</v>
      </c>
      <c r="B206" s="1194" t="s">
        <v>116</v>
      </c>
      <c r="C206" s="85" t="s">
        <v>98</v>
      </c>
      <c r="D206" s="23"/>
      <c r="E206" s="114"/>
      <c r="F206" s="114"/>
      <c r="G206" s="114">
        <v>30</v>
      </c>
      <c r="H206" s="114">
        <v>8</v>
      </c>
      <c r="I206" s="114">
        <v>8</v>
      </c>
      <c r="J206" s="95">
        <f t="shared" si="38"/>
        <v>6</v>
      </c>
      <c r="K206" s="95">
        <f t="shared" si="35"/>
        <v>48</v>
      </c>
      <c r="L206" s="220"/>
      <c r="M206" s="25"/>
      <c r="N206" s="21">
        <f t="shared" si="36"/>
        <v>180</v>
      </c>
      <c r="O206" s="25">
        <f t="shared" si="37"/>
        <v>180</v>
      </c>
      <c r="P206" s="76"/>
    </row>
    <row r="207" spans="1:16" ht="26.25" customHeight="1">
      <c r="A207" s="1200"/>
      <c r="B207" s="1195"/>
      <c r="C207" s="67"/>
      <c r="D207" s="49"/>
      <c r="E207" s="129"/>
      <c r="F207" s="129"/>
      <c r="G207" s="129"/>
      <c r="H207" s="129"/>
      <c r="I207" s="129"/>
      <c r="J207" s="93"/>
      <c r="K207" s="93"/>
      <c r="L207" s="221"/>
      <c r="M207" s="25"/>
      <c r="N207" s="21">
        <f t="shared" si="36"/>
        <v>0</v>
      </c>
      <c r="O207" s="25">
        <f t="shared" si="37"/>
        <v>0</v>
      </c>
      <c r="P207" s="76"/>
    </row>
    <row r="208" spans="1:16" ht="26.25" customHeight="1">
      <c r="A208" s="1200"/>
      <c r="B208" s="1195"/>
      <c r="C208" s="67"/>
      <c r="D208" s="49"/>
      <c r="E208" s="129"/>
      <c r="F208" s="129"/>
      <c r="G208" s="129"/>
      <c r="H208" s="129"/>
      <c r="I208" s="129"/>
      <c r="J208" s="93"/>
      <c r="K208" s="93"/>
      <c r="L208" s="221"/>
      <c r="M208" s="25"/>
      <c r="N208" s="21">
        <f t="shared" si="36"/>
        <v>0</v>
      </c>
      <c r="O208" s="25">
        <f t="shared" si="37"/>
        <v>0</v>
      </c>
      <c r="P208" s="76"/>
    </row>
    <row r="209" spans="1:16" ht="26.25" customHeight="1">
      <c r="A209" s="1199"/>
      <c r="B209" s="1196"/>
      <c r="C209" s="151" t="s">
        <v>102</v>
      </c>
      <c r="D209" s="40"/>
      <c r="E209" s="71">
        <v>18</v>
      </c>
      <c r="F209" s="71">
        <f t="shared" si="34"/>
        <v>3.6</v>
      </c>
      <c r="G209" s="71">
        <v>27</v>
      </c>
      <c r="H209" s="75">
        <v>2</v>
      </c>
      <c r="I209" s="87">
        <v>2</v>
      </c>
      <c r="J209" s="87">
        <f t="shared" si="38"/>
        <v>5.4</v>
      </c>
      <c r="K209" s="87">
        <f>F209+J209</f>
        <v>9</v>
      </c>
      <c r="L209" s="222"/>
      <c r="M209" s="25">
        <f>E209*I209*1.5</f>
        <v>54</v>
      </c>
      <c r="N209" s="21">
        <f t="shared" si="36"/>
        <v>40.5</v>
      </c>
      <c r="O209" s="25">
        <f t="shared" si="37"/>
        <v>94.5</v>
      </c>
      <c r="P209" s="76"/>
    </row>
    <row r="210" spans="1:16" ht="21" customHeight="1">
      <c r="A210" s="1185">
        <v>10</v>
      </c>
      <c r="B210" s="1182" t="s">
        <v>64</v>
      </c>
      <c r="C210" s="66" t="s">
        <v>87</v>
      </c>
      <c r="D210" s="23"/>
      <c r="E210" s="128">
        <v>20</v>
      </c>
      <c r="F210" s="128">
        <f t="shared" si="34"/>
        <v>4</v>
      </c>
      <c r="G210" s="128">
        <v>40</v>
      </c>
      <c r="H210" s="128">
        <v>7</v>
      </c>
      <c r="I210" s="128">
        <v>7</v>
      </c>
      <c r="J210" s="127">
        <f t="shared" si="38"/>
        <v>8</v>
      </c>
      <c r="K210" s="127">
        <f aca="true" t="shared" si="39" ref="K210:K233">F210*I210+J210*H210</f>
        <v>84</v>
      </c>
      <c r="L210" s="214">
        <v>96</v>
      </c>
      <c r="M210" s="261">
        <f>E210*I210</f>
        <v>140</v>
      </c>
      <c r="N210" s="142">
        <f t="shared" si="36"/>
        <v>210</v>
      </c>
      <c r="O210" s="91">
        <f t="shared" si="37"/>
        <v>350</v>
      </c>
      <c r="P210" s="267">
        <f>O210+O211</f>
        <v>400</v>
      </c>
    </row>
    <row r="211" spans="1:16" ht="21" customHeight="1">
      <c r="A211" s="1187"/>
      <c r="B211" s="1184"/>
      <c r="C211" s="151" t="s">
        <v>83</v>
      </c>
      <c r="D211" s="40"/>
      <c r="E211" s="95">
        <v>20</v>
      </c>
      <c r="F211" s="133">
        <f t="shared" si="34"/>
        <v>4</v>
      </c>
      <c r="G211" s="95">
        <v>40</v>
      </c>
      <c r="H211" s="101">
        <v>1</v>
      </c>
      <c r="I211" s="95">
        <v>1</v>
      </c>
      <c r="J211" s="95">
        <f t="shared" si="38"/>
        <v>8</v>
      </c>
      <c r="K211" s="87">
        <f t="shared" si="39"/>
        <v>12</v>
      </c>
      <c r="L211" s="212"/>
      <c r="M211" s="263">
        <f>E211*I211</f>
        <v>20</v>
      </c>
      <c r="N211" s="235">
        <f t="shared" si="36"/>
        <v>30</v>
      </c>
      <c r="O211" s="243">
        <f t="shared" si="37"/>
        <v>50</v>
      </c>
      <c r="P211" s="266"/>
    </row>
    <row r="212" spans="1:16" ht="21" customHeight="1">
      <c r="A212" s="1185">
        <v>11</v>
      </c>
      <c r="B212" s="1182" t="s">
        <v>90</v>
      </c>
      <c r="C212" s="168" t="s">
        <v>87</v>
      </c>
      <c r="D212" s="157"/>
      <c r="E212" s="128">
        <v>55</v>
      </c>
      <c r="F212" s="128">
        <f t="shared" si="34"/>
        <v>11</v>
      </c>
      <c r="G212" s="128">
        <v>10</v>
      </c>
      <c r="H212" s="128">
        <v>2</v>
      </c>
      <c r="I212" s="128">
        <v>2</v>
      </c>
      <c r="J212" s="127">
        <f t="shared" si="38"/>
        <v>2</v>
      </c>
      <c r="K212" s="127">
        <f t="shared" si="39"/>
        <v>26</v>
      </c>
      <c r="L212" s="214">
        <v>96</v>
      </c>
      <c r="M212" s="261">
        <f>E212*I212*1.5</f>
        <v>165</v>
      </c>
      <c r="N212" s="142">
        <f t="shared" si="36"/>
        <v>15</v>
      </c>
      <c r="O212" s="91">
        <f t="shared" si="37"/>
        <v>180</v>
      </c>
      <c r="P212" s="267">
        <f>O212+O213+O214+O215+O216+O217</f>
        <v>517.5</v>
      </c>
    </row>
    <row r="213" spans="1:16" ht="21" customHeight="1">
      <c r="A213" s="1186"/>
      <c r="B213" s="1183"/>
      <c r="C213" s="85" t="s">
        <v>83</v>
      </c>
      <c r="D213" s="49"/>
      <c r="E213" s="88">
        <v>55</v>
      </c>
      <c r="F213" s="132">
        <f t="shared" si="34"/>
        <v>11</v>
      </c>
      <c r="G213" s="88">
        <v>10</v>
      </c>
      <c r="H213" s="104">
        <v>1</v>
      </c>
      <c r="I213" s="115">
        <v>1</v>
      </c>
      <c r="J213" s="88">
        <f t="shared" si="38"/>
        <v>2</v>
      </c>
      <c r="K213" s="93">
        <f t="shared" si="39"/>
        <v>13</v>
      </c>
      <c r="L213" s="211"/>
      <c r="M213" s="262">
        <f aca="true" t="shared" si="40" ref="M213:M225">E213*I213</f>
        <v>55</v>
      </c>
      <c r="N213" s="21">
        <f t="shared" si="36"/>
        <v>7.5</v>
      </c>
      <c r="O213" s="25">
        <f t="shared" si="37"/>
        <v>62.5</v>
      </c>
      <c r="P213" s="265"/>
    </row>
    <row r="214" spans="1:16" ht="21" customHeight="1">
      <c r="A214" s="1186"/>
      <c r="B214" s="1183"/>
      <c r="C214" s="85" t="s">
        <v>101</v>
      </c>
      <c r="D214" s="49"/>
      <c r="E214" s="113">
        <v>55</v>
      </c>
      <c r="F214" s="113">
        <f t="shared" si="34"/>
        <v>11</v>
      </c>
      <c r="G214" s="113">
        <v>10</v>
      </c>
      <c r="H214" s="113">
        <v>2</v>
      </c>
      <c r="I214" s="113">
        <v>2</v>
      </c>
      <c r="J214" s="88">
        <f t="shared" si="38"/>
        <v>2</v>
      </c>
      <c r="K214" s="93">
        <f t="shared" si="39"/>
        <v>26</v>
      </c>
      <c r="L214" s="211"/>
      <c r="M214" s="262">
        <f t="shared" si="40"/>
        <v>110</v>
      </c>
      <c r="N214" s="21">
        <f t="shared" si="36"/>
        <v>15</v>
      </c>
      <c r="O214" s="25">
        <f t="shared" si="37"/>
        <v>125</v>
      </c>
      <c r="P214" s="265"/>
    </row>
    <row r="215" spans="1:16" ht="21" customHeight="1">
      <c r="A215" s="1186"/>
      <c r="B215" s="1183"/>
      <c r="C215" s="85" t="s">
        <v>133</v>
      </c>
      <c r="D215" s="49"/>
      <c r="E215" s="113">
        <v>45</v>
      </c>
      <c r="F215" s="113">
        <f t="shared" si="34"/>
        <v>9</v>
      </c>
      <c r="G215" s="113"/>
      <c r="H215" s="102"/>
      <c r="I215" s="113">
        <v>1</v>
      </c>
      <c r="J215" s="88"/>
      <c r="K215" s="93">
        <f t="shared" si="39"/>
        <v>9</v>
      </c>
      <c r="L215" s="211"/>
      <c r="M215" s="262">
        <f t="shared" si="40"/>
        <v>45</v>
      </c>
      <c r="N215" s="21">
        <f t="shared" si="36"/>
        <v>0</v>
      </c>
      <c r="O215" s="25">
        <f t="shared" si="37"/>
        <v>45</v>
      </c>
      <c r="P215" s="265"/>
    </row>
    <row r="216" spans="1:16" ht="21" customHeight="1">
      <c r="A216" s="1186"/>
      <c r="B216" s="1183"/>
      <c r="C216" s="85" t="s">
        <v>132</v>
      </c>
      <c r="D216" s="49"/>
      <c r="E216" s="164">
        <v>45</v>
      </c>
      <c r="F216" s="164">
        <f t="shared" si="34"/>
        <v>9</v>
      </c>
      <c r="G216" s="164"/>
      <c r="H216" s="164"/>
      <c r="I216" s="164">
        <v>1</v>
      </c>
      <c r="J216" s="164"/>
      <c r="K216" s="164">
        <f t="shared" si="39"/>
        <v>9</v>
      </c>
      <c r="L216" s="211"/>
      <c r="M216" s="262">
        <f t="shared" si="40"/>
        <v>45</v>
      </c>
      <c r="N216" s="21">
        <f t="shared" si="36"/>
        <v>0</v>
      </c>
      <c r="O216" s="25">
        <f t="shared" si="37"/>
        <v>45</v>
      </c>
      <c r="P216" s="265"/>
    </row>
    <row r="217" spans="1:16" ht="21" customHeight="1">
      <c r="A217" s="1186"/>
      <c r="B217" s="1183"/>
      <c r="C217" s="155" t="s">
        <v>148</v>
      </c>
      <c r="D217" s="89"/>
      <c r="E217" s="136">
        <v>45</v>
      </c>
      <c r="F217" s="136">
        <f t="shared" si="34"/>
        <v>9</v>
      </c>
      <c r="G217" s="136">
        <v>10</v>
      </c>
      <c r="H217" s="136">
        <v>2</v>
      </c>
      <c r="I217" s="136">
        <v>1</v>
      </c>
      <c r="J217" s="136">
        <f>G217/5</f>
        <v>2</v>
      </c>
      <c r="K217" s="136">
        <f t="shared" si="39"/>
        <v>13</v>
      </c>
      <c r="L217" s="212"/>
      <c r="M217" s="263">
        <f t="shared" si="40"/>
        <v>45</v>
      </c>
      <c r="N217" s="235">
        <f t="shared" si="36"/>
        <v>15</v>
      </c>
      <c r="O217" s="243">
        <f t="shared" si="37"/>
        <v>60</v>
      </c>
      <c r="P217" s="266"/>
    </row>
    <row r="218" spans="1:16" ht="21" customHeight="1">
      <c r="A218" s="1198">
        <v>12</v>
      </c>
      <c r="B218" s="1194" t="s">
        <v>91</v>
      </c>
      <c r="C218" s="66" t="s">
        <v>87</v>
      </c>
      <c r="D218" s="23"/>
      <c r="E218" s="128">
        <v>55</v>
      </c>
      <c r="F218" s="128">
        <f t="shared" si="34"/>
        <v>11</v>
      </c>
      <c r="G218" s="128">
        <v>10</v>
      </c>
      <c r="H218" s="128">
        <v>4</v>
      </c>
      <c r="I218" s="128">
        <v>4</v>
      </c>
      <c r="J218" s="127">
        <f>G218/5</f>
        <v>2</v>
      </c>
      <c r="K218" s="127">
        <f t="shared" si="39"/>
        <v>52</v>
      </c>
      <c r="L218" s="214">
        <v>109</v>
      </c>
      <c r="M218" s="261">
        <f t="shared" si="40"/>
        <v>220</v>
      </c>
      <c r="N218" s="142">
        <f t="shared" si="36"/>
        <v>30</v>
      </c>
      <c r="O218" s="91">
        <f t="shared" si="37"/>
        <v>250</v>
      </c>
      <c r="P218" s="267">
        <f>O218+O219+O220+O221+O222</f>
        <v>527.5</v>
      </c>
    </row>
    <row r="219" spans="1:16" ht="21" customHeight="1">
      <c r="A219" s="1200"/>
      <c r="B219" s="1195"/>
      <c r="C219" s="67" t="s">
        <v>144</v>
      </c>
      <c r="D219" s="49"/>
      <c r="E219" s="113">
        <v>55</v>
      </c>
      <c r="F219" s="113">
        <f t="shared" si="34"/>
        <v>11</v>
      </c>
      <c r="G219" s="113">
        <v>10</v>
      </c>
      <c r="H219" s="107">
        <v>1</v>
      </c>
      <c r="I219" s="113">
        <v>1</v>
      </c>
      <c r="J219" s="88">
        <f>G219/5</f>
        <v>2</v>
      </c>
      <c r="K219" s="93">
        <f t="shared" si="39"/>
        <v>13</v>
      </c>
      <c r="L219" s="211"/>
      <c r="M219" s="262">
        <f t="shared" si="40"/>
        <v>55</v>
      </c>
      <c r="N219" s="21">
        <f t="shared" si="36"/>
        <v>7.5</v>
      </c>
      <c r="O219" s="25">
        <f t="shared" si="37"/>
        <v>62.5</v>
      </c>
      <c r="P219" s="265"/>
    </row>
    <row r="220" spans="1:16" ht="21" customHeight="1">
      <c r="A220" s="1200"/>
      <c r="B220" s="1195"/>
      <c r="C220" s="85" t="s">
        <v>101</v>
      </c>
      <c r="D220" s="49"/>
      <c r="E220" s="113">
        <v>55</v>
      </c>
      <c r="F220" s="113">
        <f t="shared" si="34"/>
        <v>11</v>
      </c>
      <c r="G220" s="113">
        <v>10</v>
      </c>
      <c r="H220" s="113">
        <v>2</v>
      </c>
      <c r="I220" s="113">
        <v>2</v>
      </c>
      <c r="J220" s="88">
        <f>G220/5</f>
        <v>2</v>
      </c>
      <c r="K220" s="93">
        <f t="shared" si="39"/>
        <v>26</v>
      </c>
      <c r="L220" s="211"/>
      <c r="M220" s="262">
        <f t="shared" si="40"/>
        <v>110</v>
      </c>
      <c r="N220" s="21">
        <f t="shared" si="36"/>
        <v>15</v>
      </c>
      <c r="O220" s="25">
        <f t="shared" si="37"/>
        <v>125</v>
      </c>
      <c r="P220" s="265"/>
    </row>
    <row r="221" spans="1:16" ht="21" customHeight="1">
      <c r="A221" s="1200"/>
      <c r="B221" s="1195"/>
      <c r="C221" s="85" t="s">
        <v>133</v>
      </c>
      <c r="D221" s="49"/>
      <c r="E221" s="113">
        <v>45</v>
      </c>
      <c r="F221" s="113">
        <f t="shared" si="34"/>
        <v>9</v>
      </c>
      <c r="G221" s="113"/>
      <c r="H221" s="102"/>
      <c r="I221" s="113">
        <v>1</v>
      </c>
      <c r="J221" s="88"/>
      <c r="K221" s="93">
        <f t="shared" si="39"/>
        <v>9</v>
      </c>
      <c r="L221" s="211"/>
      <c r="M221" s="262">
        <f t="shared" si="40"/>
        <v>45</v>
      </c>
      <c r="N221" s="21">
        <f t="shared" si="36"/>
        <v>0</v>
      </c>
      <c r="O221" s="25">
        <f t="shared" si="37"/>
        <v>45</v>
      </c>
      <c r="P221" s="265"/>
    </row>
    <row r="222" spans="1:16" ht="21" customHeight="1">
      <c r="A222" s="1199"/>
      <c r="B222" s="1196"/>
      <c r="C222" s="151" t="s">
        <v>132</v>
      </c>
      <c r="D222" s="40"/>
      <c r="E222" s="87">
        <v>45</v>
      </c>
      <c r="F222" s="87">
        <f t="shared" si="34"/>
        <v>9</v>
      </c>
      <c r="G222" s="87"/>
      <c r="H222" s="87"/>
      <c r="I222" s="87">
        <v>1</v>
      </c>
      <c r="J222" s="87"/>
      <c r="K222" s="87">
        <f t="shared" si="39"/>
        <v>9</v>
      </c>
      <c r="L222" s="212"/>
      <c r="M222" s="262">
        <f t="shared" si="40"/>
        <v>45</v>
      </c>
      <c r="N222" s="21">
        <f t="shared" si="36"/>
        <v>0</v>
      </c>
      <c r="O222" s="25">
        <f t="shared" si="37"/>
        <v>45</v>
      </c>
      <c r="P222" s="265"/>
    </row>
    <row r="223" spans="1:16" ht="21" customHeight="1">
      <c r="A223" s="1185">
        <v>13</v>
      </c>
      <c r="B223" s="1182" t="s">
        <v>110</v>
      </c>
      <c r="C223" s="66" t="s">
        <v>87</v>
      </c>
      <c r="D223" s="23"/>
      <c r="E223" s="128">
        <v>55</v>
      </c>
      <c r="F223" s="128">
        <f t="shared" si="34"/>
        <v>11</v>
      </c>
      <c r="G223" s="128">
        <v>10</v>
      </c>
      <c r="H223" s="128">
        <v>2</v>
      </c>
      <c r="I223" s="128">
        <v>2</v>
      </c>
      <c r="J223" s="127">
        <f>G223/5</f>
        <v>2</v>
      </c>
      <c r="K223" s="127">
        <f t="shared" si="39"/>
        <v>26</v>
      </c>
      <c r="L223" s="214">
        <v>109</v>
      </c>
      <c r="M223" s="262">
        <f t="shared" si="40"/>
        <v>110</v>
      </c>
      <c r="N223" s="21">
        <f t="shared" si="36"/>
        <v>15</v>
      </c>
      <c r="O223" s="25">
        <f t="shared" si="37"/>
        <v>125</v>
      </c>
      <c r="P223" s="244">
        <f>O223+O224+O225</f>
        <v>305</v>
      </c>
    </row>
    <row r="224" spans="1:21" ht="21" customHeight="1">
      <c r="A224" s="1186"/>
      <c r="B224" s="1183"/>
      <c r="C224" s="85" t="s">
        <v>133</v>
      </c>
      <c r="D224" s="49"/>
      <c r="E224" s="113">
        <v>45</v>
      </c>
      <c r="F224" s="113">
        <f t="shared" si="34"/>
        <v>9</v>
      </c>
      <c r="G224" s="113"/>
      <c r="H224" s="102"/>
      <c r="I224" s="113">
        <v>2</v>
      </c>
      <c r="J224" s="88"/>
      <c r="K224" s="93">
        <f t="shared" si="39"/>
        <v>18</v>
      </c>
      <c r="L224" s="170"/>
      <c r="M224" s="262">
        <f t="shared" si="40"/>
        <v>90</v>
      </c>
      <c r="N224" s="21">
        <f t="shared" si="36"/>
        <v>0</v>
      </c>
      <c r="O224" s="25">
        <f t="shared" si="37"/>
        <v>90</v>
      </c>
      <c r="P224" s="268"/>
      <c r="Q224" s="2"/>
      <c r="R224" s="43"/>
      <c r="S224" s="159"/>
      <c r="T224" s="2"/>
      <c r="U224" s="21"/>
    </row>
    <row r="225" spans="1:16" ht="21" customHeight="1">
      <c r="A225" s="1186"/>
      <c r="B225" s="1184"/>
      <c r="C225" s="151" t="s">
        <v>132</v>
      </c>
      <c r="D225" s="40"/>
      <c r="E225" s="87">
        <v>45</v>
      </c>
      <c r="F225" s="87">
        <f t="shared" si="34"/>
        <v>9</v>
      </c>
      <c r="G225" s="87"/>
      <c r="H225" s="87"/>
      <c r="I225" s="87">
        <v>2</v>
      </c>
      <c r="J225" s="87"/>
      <c r="K225" s="87">
        <f t="shared" si="39"/>
        <v>18</v>
      </c>
      <c r="L225" s="110"/>
      <c r="M225" s="263">
        <f t="shared" si="40"/>
        <v>90</v>
      </c>
      <c r="N225" s="235">
        <f t="shared" si="36"/>
        <v>0</v>
      </c>
      <c r="O225" s="243">
        <f t="shared" si="37"/>
        <v>90</v>
      </c>
      <c r="P225" s="245"/>
    </row>
    <row r="226" spans="1:15" ht="21" customHeight="1">
      <c r="A226" s="1185">
        <v>14</v>
      </c>
      <c r="B226" s="1182" t="s">
        <v>20</v>
      </c>
      <c r="C226" s="85" t="s">
        <v>98</v>
      </c>
      <c r="D226" s="23"/>
      <c r="E226" s="84"/>
      <c r="F226" s="84"/>
      <c r="G226" s="84">
        <v>30</v>
      </c>
      <c r="H226" s="84">
        <v>8</v>
      </c>
      <c r="I226" s="84">
        <v>8</v>
      </c>
      <c r="J226" s="96">
        <f aca="true" t="shared" si="41" ref="J226:J233">G226/5</f>
        <v>6</v>
      </c>
      <c r="K226" s="96">
        <f t="shared" si="39"/>
        <v>48</v>
      </c>
      <c r="L226" s="156"/>
      <c r="M226" s="25"/>
      <c r="N226" s="21">
        <f t="shared" si="36"/>
        <v>180</v>
      </c>
      <c r="O226" s="25">
        <f t="shared" si="37"/>
        <v>180</v>
      </c>
    </row>
    <row r="227" spans="1:15" ht="21" customHeight="1">
      <c r="A227" s="1186"/>
      <c r="B227" s="1183"/>
      <c r="C227" s="67" t="s">
        <v>144</v>
      </c>
      <c r="D227" s="49"/>
      <c r="E227" s="121"/>
      <c r="F227" s="121"/>
      <c r="G227" s="121">
        <v>30</v>
      </c>
      <c r="H227" s="182">
        <v>1</v>
      </c>
      <c r="I227" s="121">
        <v>1</v>
      </c>
      <c r="J227" s="166">
        <f t="shared" si="41"/>
        <v>6</v>
      </c>
      <c r="K227" s="164">
        <f t="shared" si="39"/>
        <v>6</v>
      </c>
      <c r="L227" s="156"/>
      <c r="M227" s="25"/>
      <c r="N227" s="21">
        <f t="shared" si="36"/>
        <v>22.5</v>
      </c>
      <c r="O227" s="25">
        <f t="shared" si="37"/>
        <v>22.5</v>
      </c>
    </row>
    <row r="228" spans="1:15" ht="21" customHeight="1">
      <c r="A228" s="1186"/>
      <c r="B228" s="1183"/>
      <c r="C228" s="85" t="s">
        <v>101</v>
      </c>
      <c r="D228" s="49"/>
      <c r="E228" s="121"/>
      <c r="F228" s="121"/>
      <c r="G228" s="121">
        <v>30</v>
      </c>
      <c r="H228" s="121">
        <v>4</v>
      </c>
      <c r="I228" s="121">
        <v>4</v>
      </c>
      <c r="J228" s="166">
        <f t="shared" si="41"/>
        <v>6</v>
      </c>
      <c r="K228" s="164">
        <f t="shared" si="39"/>
        <v>24</v>
      </c>
      <c r="L228" s="156"/>
      <c r="M228" s="25"/>
      <c r="N228" s="21">
        <f t="shared" si="36"/>
        <v>90</v>
      </c>
      <c r="O228" s="25">
        <f t="shared" si="37"/>
        <v>90</v>
      </c>
    </row>
    <row r="229" spans="1:15" ht="21" customHeight="1">
      <c r="A229" s="1186"/>
      <c r="B229" s="1183"/>
      <c r="C229" s="155"/>
      <c r="D229" s="89"/>
      <c r="E229" s="121"/>
      <c r="F229" s="121"/>
      <c r="G229" s="121"/>
      <c r="H229" s="121"/>
      <c r="I229" s="121"/>
      <c r="J229" s="166"/>
      <c r="K229" s="164"/>
      <c r="L229" s="156"/>
      <c r="M229" s="25"/>
      <c r="N229" s="21"/>
      <c r="O229" s="25"/>
    </row>
    <row r="230" spans="1:15" ht="21" customHeight="1">
      <c r="A230" s="1186"/>
      <c r="B230" s="1183"/>
      <c r="C230" s="155"/>
      <c r="D230" s="89"/>
      <c r="E230" s="121"/>
      <c r="F230" s="121"/>
      <c r="G230" s="121"/>
      <c r="H230" s="121"/>
      <c r="I230" s="121"/>
      <c r="J230" s="166"/>
      <c r="K230" s="164"/>
      <c r="L230" s="156"/>
      <c r="M230" s="25"/>
      <c r="N230" s="21"/>
      <c r="O230" s="25"/>
    </row>
    <row r="231" spans="1:15" ht="21" customHeight="1">
      <c r="A231" s="1186"/>
      <c r="B231" s="1183"/>
      <c r="C231" s="155"/>
      <c r="D231" s="89"/>
      <c r="E231" s="121"/>
      <c r="F231" s="121"/>
      <c r="G231" s="121"/>
      <c r="H231" s="121"/>
      <c r="I231" s="121"/>
      <c r="J231" s="166"/>
      <c r="K231" s="164"/>
      <c r="L231" s="156"/>
      <c r="M231" s="25"/>
      <c r="N231" s="21"/>
      <c r="O231" s="25"/>
    </row>
    <row r="232" spans="1:15" ht="21" customHeight="1">
      <c r="A232" s="1186"/>
      <c r="B232" s="1183"/>
      <c r="C232" s="155"/>
      <c r="D232" s="89"/>
      <c r="E232" s="121"/>
      <c r="F232" s="121"/>
      <c r="G232" s="121"/>
      <c r="H232" s="121"/>
      <c r="I232" s="121"/>
      <c r="J232" s="166"/>
      <c r="K232" s="164"/>
      <c r="L232" s="156"/>
      <c r="M232" s="25"/>
      <c r="N232" s="21"/>
      <c r="O232" s="25"/>
    </row>
    <row r="233" spans="1:15" ht="21" customHeight="1">
      <c r="A233" s="1187"/>
      <c r="B233" s="1184"/>
      <c r="C233" s="155" t="s">
        <v>148</v>
      </c>
      <c r="D233" s="40"/>
      <c r="E233" s="164"/>
      <c r="F233" s="164">
        <f>E233/5</f>
        <v>0</v>
      </c>
      <c r="G233" s="164">
        <v>30</v>
      </c>
      <c r="H233" s="181">
        <v>2</v>
      </c>
      <c r="I233" s="164">
        <v>1</v>
      </c>
      <c r="J233" s="164">
        <f t="shared" si="41"/>
        <v>6</v>
      </c>
      <c r="K233" s="164">
        <f t="shared" si="39"/>
        <v>12</v>
      </c>
      <c r="L233" s="156"/>
      <c r="M233" s="25"/>
      <c r="N233" s="21">
        <f t="shared" si="36"/>
        <v>45</v>
      </c>
      <c r="O233" s="25">
        <f t="shared" si="37"/>
        <v>45</v>
      </c>
    </row>
    <row r="234" spans="1:16" ht="21" customHeight="1">
      <c r="A234" s="1185">
        <v>15</v>
      </c>
      <c r="B234" s="1182" t="s">
        <v>53</v>
      </c>
      <c r="C234" s="168" t="s">
        <v>87</v>
      </c>
      <c r="D234" s="1182" t="s">
        <v>140</v>
      </c>
      <c r="E234" s="128">
        <v>17</v>
      </c>
      <c r="F234" s="128">
        <f aca="true" t="shared" si="42" ref="F234:F255">E234/5</f>
        <v>3.4</v>
      </c>
      <c r="G234" s="128">
        <v>3</v>
      </c>
      <c r="H234" s="128">
        <v>4</v>
      </c>
      <c r="I234" s="128">
        <v>4</v>
      </c>
      <c r="J234" s="127">
        <f aca="true" t="shared" si="43" ref="J234:J239">G234/5</f>
        <v>0.6</v>
      </c>
      <c r="K234" s="127">
        <f aca="true" t="shared" si="44" ref="K234:K259">F234*I234+J234*H234</f>
        <v>16</v>
      </c>
      <c r="L234" s="214">
        <v>36</v>
      </c>
      <c r="M234" s="261">
        <f>E234*I234*1.5</f>
        <v>102</v>
      </c>
      <c r="N234" s="142">
        <f t="shared" si="36"/>
        <v>9</v>
      </c>
      <c r="O234" s="91">
        <f t="shared" si="37"/>
        <v>111</v>
      </c>
      <c r="P234" s="267">
        <f>O234+O235+O236+O237+O238</f>
        <v>232.75</v>
      </c>
    </row>
    <row r="235" spans="1:16" ht="21" customHeight="1">
      <c r="A235" s="1186"/>
      <c r="B235" s="1183"/>
      <c r="C235" s="85" t="s">
        <v>83</v>
      </c>
      <c r="D235" s="1183"/>
      <c r="E235" s="109">
        <v>17</v>
      </c>
      <c r="F235" s="132">
        <f t="shared" si="42"/>
        <v>3.4</v>
      </c>
      <c r="G235" s="88">
        <v>3</v>
      </c>
      <c r="H235" s="104">
        <v>1</v>
      </c>
      <c r="I235" s="115">
        <v>1</v>
      </c>
      <c r="J235" s="88">
        <f t="shared" si="43"/>
        <v>0.6</v>
      </c>
      <c r="K235" s="93">
        <f t="shared" si="44"/>
        <v>4</v>
      </c>
      <c r="L235" s="211"/>
      <c r="M235" s="262">
        <f>E235*I235</f>
        <v>17</v>
      </c>
      <c r="N235" s="21">
        <f t="shared" si="36"/>
        <v>2.25</v>
      </c>
      <c r="O235" s="25">
        <f t="shared" si="37"/>
        <v>19.25</v>
      </c>
      <c r="P235" s="244"/>
    </row>
    <row r="236" spans="1:16" ht="21" customHeight="1">
      <c r="A236" s="1186"/>
      <c r="B236" s="1183"/>
      <c r="C236" s="67" t="s">
        <v>144</v>
      </c>
      <c r="D236" s="1183"/>
      <c r="E236" s="109">
        <v>17</v>
      </c>
      <c r="F236" s="113">
        <f t="shared" si="42"/>
        <v>3.4</v>
      </c>
      <c r="G236" s="113">
        <v>3</v>
      </c>
      <c r="H236" s="107">
        <v>1</v>
      </c>
      <c r="I236" s="113">
        <v>1</v>
      </c>
      <c r="J236" s="88">
        <f t="shared" si="43"/>
        <v>0.6</v>
      </c>
      <c r="K236" s="93">
        <f t="shared" si="44"/>
        <v>4</v>
      </c>
      <c r="L236" s="211"/>
      <c r="M236" s="262">
        <f>E236*I236</f>
        <v>17</v>
      </c>
      <c r="N236" s="21">
        <f t="shared" si="36"/>
        <v>2.25</v>
      </c>
      <c r="O236" s="25">
        <f t="shared" si="37"/>
        <v>19.25</v>
      </c>
      <c r="P236" s="244"/>
    </row>
    <row r="237" spans="1:16" ht="21" customHeight="1">
      <c r="A237" s="1186"/>
      <c r="B237" s="1183"/>
      <c r="C237" s="85" t="s">
        <v>101</v>
      </c>
      <c r="D237" s="1183"/>
      <c r="E237" s="109">
        <v>17</v>
      </c>
      <c r="F237" s="113">
        <f t="shared" si="42"/>
        <v>3.4</v>
      </c>
      <c r="G237" s="113">
        <v>3</v>
      </c>
      <c r="H237" s="113">
        <v>2</v>
      </c>
      <c r="I237" s="113">
        <v>2</v>
      </c>
      <c r="J237" s="88">
        <f t="shared" si="43"/>
        <v>0.6</v>
      </c>
      <c r="K237" s="93">
        <f t="shared" si="44"/>
        <v>8</v>
      </c>
      <c r="L237" s="211"/>
      <c r="M237" s="262">
        <f aca="true" t="shared" si="45" ref="M237:M248">E237*I237*1.5</f>
        <v>51</v>
      </c>
      <c r="N237" s="21">
        <f t="shared" si="36"/>
        <v>4.5</v>
      </c>
      <c r="O237" s="25">
        <f t="shared" si="37"/>
        <v>55.5</v>
      </c>
      <c r="P237" s="244"/>
    </row>
    <row r="238" spans="1:16" ht="21" customHeight="1">
      <c r="A238" s="1187"/>
      <c r="B238" s="1183"/>
      <c r="C238" s="155" t="s">
        <v>136</v>
      </c>
      <c r="D238" s="1184"/>
      <c r="E238" s="134">
        <v>17</v>
      </c>
      <c r="F238" s="87">
        <f t="shared" si="42"/>
        <v>3.4</v>
      </c>
      <c r="G238" s="87">
        <v>3</v>
      </c>
      <c r="H238" s="87">
        <v>1</v>
      </c>
      <c r="I238" s="87">
        <v>1</v>
      </c>
      <c r="J238" s="87">
        <f t="shared" si="43"/>
        <v>0.6</v>
      </c>
      <c r="K238" s="87">
        <f t="shared" si="44"/>
        <v>4</v>
      </c>
      <c r="L238" s="212"/>
      <c r="M238" s="263">
        <f t="shared" si="45"/>
        <v>25.5</v>
      </c>
      <c r="N238" s="235">
        <f t="shared" si="36"/>
        <v>2.25</v>
      </c>
      <c r="O238" s="243">
        <f t="shared" si="37"/>
        <v>27.75</v>
      </c>
      <c r="P238" s="245"/>
    </row>
    <row r="239" spans="1:16" ht="26.25" customHeight="1">
      <c r="A239" s="1185">
        <v>16</v>
      </c>
      <c r="B239" s="1194" t="s">
        <v>113</v>
      </c>
      <c r="C239" s="66" t="s">
        <v>87</v>
      </c>
      <c r="D239" s="130" t="s">
        <v>81</v>
      </c>
      <c r="E239" s="128">
        <v>17</v>
      </c>
      <c r="F239" s="128">
        <f t="shared" si="42"/>
        <v>3.4</v>
      </c>
      <c r="G239" s="128">
        <v>13</v>
      </c>
      <c r="H239" s="128">
        <v>4</v>
      </c>
      <c r="I239" s="128">
        <v>4</v>
      </c>
      <c r="J239" s="127">
        <f t="shared" si="43"/>
        <v>2.6</v>
      </c>
      <c r="K239" s="127">
        <f t="shared" si="44"/>
        <v>24</v>
      </c>
      <c r="L239" s="214">
        <v>134</v>
      </c>
      <c r="M239" s="261">
        <f t="shared" si="45"/>
        <v>102</v>
      </c>
      <c r="N239" s="142">
        <f t="shared" si="36"/>
        <v>39</v>
      </c>
      <c r="O239" s="91">
        <f t="shared" si="37"/>
        <v>141</v>
      </c>
      <c r="P239" s="242">
        <f>O239+O240+O241+O242+O243+O244</f>
        <v>870</v>
      </c>
    </row>
    <row r="240" spans="1:16" ht="26.25" customHeight="1">
      <c r="A240" s="1186"/>
      <c r="B240" s="1195"/>
      <c r="C240" s="85" t="s">
        <v>98</v>
      </c>
      <c r="D240" s="49" t="s">
        <v>141</v>
      </c>
      <c r="E240" s="113">
        <v>45</v>
      </c>
      <c r="F240" s="113">
        <f t="shared" si="42"/>
        <v>9</v>
      </c>
      <c r="G240" s="113"/>
      <c r="H240" s="113"/>
      <c r="I240" s="113">
        <v>4</v>
      </c>
      <c r="J240" s="88"/>
      <c r="K240" s="93">
        <f t="shared" si="44"/>
        <v>36</v>
      </c>
      <c r="L240" s="211"/>
      <c r="M240" s="262">
        <f t="shared" si="45"/>
        <v>270</v>
      </c>
      <c r="N240" s="21">
        <f t="shared" si="36"/>
        <v>0</v>
      </c>
      <c r="O240" s="25">
        <f t="shared" si="37"/>
        <v>270</v>
      </c>
      <c r="P240" s="244"/>
    </row>
    <row r="241" spans="1:16" ht="26.25" customHeight="1">
      <c r="A241" s="1186"/>
      <c r="B241" s="1195"/>
      <c r="C241" s="67" t="s">
        <v>101</v>
      </c>
      <c r="D241" s="49"/>
      <c r="E241" s="113">
        <v>50</v>
      </c>
      <c r="F241" s="113">
        <f t="shared" si="42"/>
        <v>10</v>
      </c>
      <c r="G241" s="113">
        <v>14</v>
      </c>
      <c r="H241" s="113">
        <v>8</v>
      </c>
      <c r="I241" s="113">
        <v>2</v>
      </c>
      <c r="J241" s="88">
        <f>G241/5</f>
        <v>2.8</v>
      </c>
      <c r="K241" s="93">
        <f t="shared" si="44"/>
        <v>42.4</v>
      </c>
      <c r="L241" s="211"/>
      <c r="M241" s="262">
        <f t="shared" si="45"/>
        <v>150</v>
      </c>
      <c r="N241" s="21">
        <f t="shared" si="36"/>
        <v>84</v>
      </c>
      <c r="O241" s="25">
        <f t="shared" si="37"/>
        <v>234</v>
      </c>
      <c r="P241" s="244"/>
    </row>
    <row r="242" spans="1:16" ht="26.25" customHeight="1">
      <c r="A242" s="1186"/>
      <c r="B242" s="1195"/>
      <c r="C242" s="67" t="s">
        <v>147</v>
      </c>
      <c r="D242" s="49" t="s">
        <v>81</v>
      </c>
      <c r="E242" s="93">
        <v>30</v>
      </c>
      <c r="F242" s="93">
        <f t="shared" si="42"/>
        <v>6</v>
      </c>
      <c r="G242" s="93">
        <v>10</v>
      </c>
      <c r="H242" s="93">
        <v>2</v>
      </c>
      <c r="I242" s="93">
        <v>2</v>
      </c>
      <c r="J242" s="93">
        <f>G242/5</f>
        <v>2</v>
      </c>
      <c r="K242" s="93">
        <f t="shared" si="44"/>
        <v>16</v>
      </c>
      <c r="L242" s="215"/>
      <c r="M242" s="262">
        <f t="shared" si="45"/>
        <v>90</v>
      </c>
      <c r="N242" s="21">
        <f t="shared" si="36"/>
        <v>15</v>
      </c>
      <c r="O242" s="25">
        <f t="shared" si="37"/>
        <v>105</v>
      </c>
      <c r="P242" s="244"/>
    </row>
    <row r="243" spans="1:16" ht="24.75" customHeight="1">
      <c r="A243" s="1186"/>
      <c r="B243" s="1195"/>
      <c r="C243" s="85" t="s">
        <v>138</v>
      </c>
      <c r="D243" s="49" t="s">
        <v>141</v>
      </c>
      <c r="E243" s="113">
        <v>30</v>
      </c>
      <c r="F243" s="113">
        <f t="shared" si="42"/>
        <v>6</v>
      </c>
      <c r="G243" s="113"/>
      <c r="H243" s="113"/>
      <c r="I243" s="113">
        <v>2</v>
      </c>
      <c r="J243" s="88"/>
      <c r="K243" s="93">
        <f t="shared" si="44"/>
        <v>12</v>
      </c>
      <c r="L243" s="215"/>
      <c r="M243" s="262">
        <f t="shared" si="45"/>
        <v>90</v>
      </c>
      <c r="N243" s="21">
        <f t="shared" si="36"/>
        <v>0</v>
      </c>
      <c r="O243" s="25">
        <f t="shared" si="37"/>
        <v>90</v>
      </c>
      <c r="P243" s="244"/>
    </row>
    <row r="244" spans="1:16" ht="24.75" customHeight="1">
      <c r="A244" s="1186"/>
      <c r="B244" s="1197"/>
      <c r="C244" s="155"/>
      <c r="D244" s="89" t="s">
        <v>152</v>
      </c>
      <c r="E244" s="125">
        <v>10</v>
      </c>
      <c r="F244" s="125">
        <f t="shared" si="42"/>
        <v>2</v>
      </c>
      <c r="G244" s="125"/>
      <c r="H244" s="125"/>
      <c r="I244" s="125">
        <v>2</v>
      </c>
      <c r="J244" s="119"/>
      <c r="K244" s="136">
        <f t="shared" si="44"/>
        <v>4</v>
      </c>
      <c r="L244" s="216"/>
      <c r="M244" s="263">
        <f t="shared" si="45"/>
        <v>30</v>
      </c>
      <c r="N244" s="235">
        <f t="shared" si="36"/>
        <v>0</v>
      </c>
      <c r="O244" s="243">
        <f t="shared" si="37"/>
        <v>30</v>
      </c>
      <c r="P244" s="245"/>
    </row>
    <row r="245" spans="1:16" ht="28.5" customHeight="1">
      <c r="A245" s="1198">
        <v>17</v>
      </c>
      <c r="B245" s="1163" t="s">
        <v>114</v>
      </c>
      <c r="C245" s="66" t="s">
        <v>133</v>
      </c>
      <c r="D245" s="23" t="s">
        <v>14</v>
      </c>
      <c r="E245" s="84">
        <v>10</v>
      </c>
      <c r="F245" s="84">
        <f t="shared" si="42"/>
        <v>2</v>
      </c>
      <c r="G245" s="84">
        <v>5</v>
      </c>
      <c r="H245" s="84">
        <v>8</v>
      </c>
      <c r="I245" s="84">
        <v>2</v>
      </c>
      <c r="J245" s="96">
        <f>G245/5</f>
        <v>1</v>
      </c>
      <c r="K245" s="127">
        <f t="shared" si="44"/>
        <v>12</v>
      </c>
      <c r="L245" s="220">
        <v>24</v>
      </c>
      <c r="M245" s="261">
        <f t="shared" si="45"/>
        <v>30</v>
      </c>
      <c r="N245" s="142">
        <f t="shared" si="36"/>
        <v>30</v>
      </c>
      <c r="O245" s="91">
        <f t="shared" si="37"/>
        <v>60</v>
      </c>
      <c r="P245" s="257">
        <f>O245+O246+O247</f>
        <v>150</v>
      </c>
    </row>
    <row r="246" spans="1:16" ht="28.5" customHeight="1">
      <c r="A246" s="1200"/>
      <c r="B246" s="1164"/>
      <c r="C246" s="85" t="s">
        <v>136</v>
      </c>
      <c r="D246" s="49" t="s">
        <v>149</v>
      </c>
      <c r="E246" s="132">
        <v>20</v>
      </c>
      <c r="F246" s="93">
        <f t="shared" si="42"/>
        <v>4</v>
      </c>
      <c r="G246" s="132"/>
      <c r="H246" s="132"/>
      <c r="I246" s="93">
        <v>1</v>
      </c>
      <c r="J246" s="93"/>
      <c r="K246" s="93">
        <f t="shared" si="44"/>
        <v>4</v>
      </c>
      <c r="L246" s="221"/>
      <c r="M246" s="262">
        <f t="shared" si="45"/>
        <v>30</v>
      </c>
      <c r="N246" s="21">
        <f t="shared" si="36"/>
        <v>0</v>
      </c>
      <c r="O246" s="25">
        <f t="shared" si="37"/>
        <v>30</v>
      </c>
      <c r="P246" s="258"/>
    </row>
    <row r="247" spans="1:16" ht="28.5" customHeight="1">
      <c r="A247" s="1199"/>
      <c r="B247" s="1165"/>
      <c r="C247" s="151" t="s">
        <v>138</v>
      </c>
      <c r="D247" s="40" t="s">
        <v>153</v>
      </c>
      <c r="E247" s="114">
        <v>20</v>
      </c>
      <c r="F247" s="114">
        <f t="shared" si="42"/>
        <v>4</v>
      </c>
      <c r="G247" s="114"/>
      <c r="H247" s="114"/>
      <c r="I247" s="114">
        <v>2</v>
      </c>
      <c r="J247" s="95"/>
      <c r="K247" s="87">
        <f t="shared" si="44"/>
        <v>8</v>
      </c>
      <c r="L247" s="222"/>
      <c r="M247" s="263">
        <f t="shared" si="45"/>
        <v>60</v>
      </c>
      <c r="N247" s="235">
        <f t="shared" si="36"/>
        <v>0</v>
      </c>
      <c r="O247" s="243">
        <f t="shared" si="37"/>
        <v>60</v>
      </c>
      <c r="P247" s="259"/>
    </row>
    <row r="248" spans="1:16" ht="28.5" customHeight="1">
      <c r="A248" s="1198">
        <v>18</v>
      </c>
      <c r="B248" s="1203" t="s">
        <v>115</v>
      </c>
      <c r="C248" s="66" t="s">
        <v>85</v>
      </c>
      <c r="D248" s="1166" t="s">
        <v>120</v>
      </c>
      <c r="E248" s="187">
        <v>20</v>
      </c>
      <c r="F248" s="187">
        <f>E248/5</f>
        <v>4</v>
      </c>
      <c r="G248" s="187">
        <v>5</v>
      </c>
      <c r="H248" s="128">
        <v>4</v>
      </c>
      <c r="I248" s="128">
        <v>4</v>
      </c>
      <c r="J248" s="106">
        <f>G248/5</f>
        <v>1</v>
      </c>
      <c r="K248" s="87">
        <f t="shared" si="44"/>
        <v>20</v>
      </c>
      <c r="L248" s="214">
        <v>38</v>
      </c>
      <c r="M248" s="261">
        <f t="shared" si="45"/>
        <v>120</v>
      </c>
      <c r="N248" s="142">
        <f t="shared" si="36"/>
        <v>15</v>
      </c>
      <c r="O248" s="91">
        <f t="shared" si="37"/>
        <v>135</v>
      </c>
      <c r="P248" s="242">
        <f>O248+O249+O250</f>
        <v>192.5</v>
      </c>
    </row>
    <row r="249" spans="1:16" ht="28.5" customHeight="1">
      <c r="A249" s="1200"/>
      <c r="B249" s="1204"/>
      <c r="C249" s="85" t="s">
        <v>86</v>
      </c>
      <c r="D249" s="1167"/>
      <c r="E249" s="113">
        <v>20</v>
      </c>
      <c r="F249" s="92">
        <f>E249/5</f>
        <v>4</v>
      </c>
      <c r="G249" s="92">
        <v>5</v>
      </c>
      <c r="H249" s="92">
        <v>2</v>
      </c>
      <c r="I249" s="107">
        <v>1</v>
      </c>
      <c r="J249" s="88">
        <f>G249*I249</f>
        <v>5</v>
      </c>
      <c r="K249" s="93">
        <f>F249*I249+J249*H249</f>
        <v>14</v>
      </c>
      <c r="L249" s="211"/>
      <c r="M249" s="262">
        <f>E249*I249</f>
        <v>20</v>
      </c>
      <c r="N249" s="21">
        <f t="shared" si="36"/>
        <v>7.5</v>
      </c>
      <c r="O249" s="25">
        <f t="shared" si="37"/>
        <v>27.5</v>
      </c>
      <c r="P249" s="258"/>
    </row>
    <row r="250" spans="1:16" ht="28.5" customHeight="1">
      <c r="A250" s="1199"/>
      <c r="B250" s="1205"/>
      <c r="C250" s="151" t="s">
        <v>138</v>
      </c>
      <c r="D250" s="40" t="s">
        <v>151</v>
      </c>
      <c r="E250" s="114">
        <v>10</v>
      </c>
      <c r="F250" s="114">
        <f>E250/5</f>
        <v>2</v>
      </c>
      <c r="G250" s="114"/>
      <c r="H250" s="114"/>
      <c r="I250" s="114">
        <v>2</v>
      </c>
      <c r="J250" s="95"/>
      <c r="K250" s="87">
        <f>F250*I250+J250*H250</f>
        <v>4</v>
      </c>
      <c r="L250" s="216"/>
      <c r="M250" s="263">
        <f aca="true" t="shared" si="46" ref="M250:M287">E250*I250*1.5</f>
        <v>30</v>
      </c>
      <c r="N250" s="235">
        <f t="shared" si="36"/>
        <v>0</v>
      </c>
      <c r="O250" s="243">
        <f t="shared" si="37"/>
        <v>30</v>
      </c>
      <c r="P250" s="259"/>
    </row>
    <row r="251" spans="1:16" ht="28.5" customHeight="1">
      <c r="A251" s="1198">
        <v>19</v>
      </c>
      <c r="B251" s="1182" t="s">
        <v>55</v>
      </c>
      <c r="C251" s="66" t="s">
        <v>133</v>
      </c>
      <c r="D251" s="66" t="s">
        <v>143</v>
      </c>
      <c r="E251" s="84">
        <v>5</v>
      </c>
      <c r="F251" s="84">
        <f t="shared" si="42"/>
        <v>1</v>
      </c>
      <c r="G251" s="84"/>
      <c r="H251" s="84"/>
      <c r="I251" s="84">
        <v>2</v>
      </c>
      <c r="J251" s="96"/>
      <c r="K251" s="127">
        <f t="shared" si="44"/>
        <v>2</v>
      </c>
      <c r="L251" s="214">
        <v>58</v>
      </c>
      <c r="M251" s="261">
        <f t="shared" si="46"/>
        <v>15</v>
      </c>
      <c r="N251" s="142">
        <f t="shared" si="36"/>
        <v>0</v>
      </c>
      <c r="O251" s="91">
        <f t="shared" si="37"/>
        <v>15</v>
      </c>
      <c r="P251" s="242">
        <f>O251+O252</f>
        <v>285</v>
      </c>
    </row>
    <row r="252" spans="1:16" ht="28.5" customHeight="1">
      <c r="A252" s="1199"/>
      <c r="B252" s="1184"/>
      <c r="C252" s="71"/>
      <c r="D252" s="71" t="s">
        <v>68</v>
      </c>
      <c r="E252" s="114">
        <v>40</v>
      </c>
      <c r="F252" s="114">
        <f t="shared" si="42"/>
        <v>8</v>
      </c>
      <c r="G252" s="114">
        <v>25</v>
      </c>
      <c r="H252" s="114">
        <v>8</v>
      </c>
      <c r="I252" s="114">
        <v>2</v>
      </c>
      <c r="J252" s="95">
        <f aca="true" t="shared" si="47" ref="J252:J261">G252/5</f>
        <v>5</v>
      </c>
      <c r="K252" s="87">
        <f t="shared" si="44"/>
        <v>56</v>
      </c>
      <c r="L252" s="212"/>
      <c r="M252" s="263">
        <f t="shared" si="46"/>
        <v>120</v>
      </c>
      <c r="N252" s="235">
        <f t="shared" si="36"/>
        <v>150</v>
      </c>
      <c r="O252" s="243">
        <f t="shared" si="37"/>
        <v>270</v>
      </c>
      <c r="P252" s="245"/>
    </row>
    <row r="253" spans="1:16" ht="28.5" customHeight="1">
      <c r="A253" s="1198">
        <v>20</v>
      </c>
      <c r="B253" s="1182" t="s">
        <v>57</v>
      </c>
      <c r="C253" s="66" t="s">
        <v>133</v>
      </c>
      <c r="D253" s="23" t="s">
        <v>14</v>
      </c>
      <c r="E253" s="188">
        <v>20</v>
      </c>
      <c r="F253" s="188">
        <f>E253/5</f>
        <v>4</v>
      </c>
      <c r="G253" s="188">
        <v>20</v>
      </c>
      <c r="H253" s="188">
        <v>8</v>
      </c>
      <c r="I253" s="188">
        <v>2</v>
      </c>
      <c r="J253" s="189">
        <f>G253/5</f>
        <v>4</v>
      </c>
      <c r="K253" s="190">
        <f>F253*I253+J253*H253</f>
        <v>40</v>
      </c>
      <c r="L253" s="217">
        <v>46</v>
      </c>
      <c r="M253" s="261">
        <f t="shared" si="46"/>
        <v>60</v>
      </c>
      <c r="N253" s="142">
        <f t="shared" si="36"/>
        <v>120</v>
      </c>
      <c r="O253" s="91">
        <f t="shared" si="37"/>
        <v>180</v>
      </c>
      <c r="P253" s="242">
        <f>O253+O254</f>
        <v>217.5</v>
      </c>
    </row>
    <row r="254" spans="1:16" ht="28.5" customHeight="1">
      <c r="A254" s="1199"/>
      <c r="B254" s="1184"/>
      <c r="C254" s="151" t="s">
        <v>136</v>
      </c>
      <c r="D254" s="40" t="s">
        <v>149</v>
      </c>
      <c r="E254" s="133">
        <v>20</v>
      </c>
      <c r="F254" s="87">
        <f t="shared" si="42"/>
        <v>4</v>
      </c>
      <c r="G254" s="133">
        <v>5</v>
      </c>
      <c r="H254" s="133">
        <v>2</v>
      </c>
      <c r="I254" s="87">
        <v>1</v>
      </c>
      <c r="J254" s="87">
        <f t="shared" si="47"/>
        <v>1</v>
      </c>
      <c r="K254" s="87">
        <f t="shared" si="44"/>
        <v>6</v>
      </c>
      <c r="L254" s="216"/>
      <c r="M254" s="263">
        <f t="shared" si="46"/>
        <v>30</v>
      </c>
      <c r="N254" s="235">
        <f t="shared" si="36"/>
        <v>7.5</v>
      </c>
      <c r="O254" s="243">
        <f t="shared" si="37"/>
        <v>37.5</v>
      </c>
      <c r="P254" s="245"/>
    </row>
    <row r="255" spans="1:21" ht="28.5" customHeight="1">
      <c r="A255" s="1198">
        <v>21</v>
      </c>
      <c r="B255" s="1194" t="s">
        <v>10</v>
      </c>
      <c r="C255" s="66" t="s">
        <v>133</v>
      </c>
      <c r="D255" s="66" t="s">
        <v>143</v>
      </c>
      <c r="E255" s="84">
        <v>35</v>
      </c>
      <c r="F255" s="84">
        <f t="shared" si="42"/>
        <v>7</v>
      </c>
      <c r="G255" s="84">
        <v>20</v>
      </c>
      <c r="H255" s="84">
        <v>8</v>
      </c>
      <c r="I255" s="84">
        <v>2</v>
      </c>
      <c r="J255" s="96">
        <f t="shared" si="47"/>
        <v>4</v>
      </c>
      <c r="K255" s="127">
        <f t="shared" si="44"/>
        <v>46</v>
      </c>
      <c r="L255" s="120">
        <v>48</v>
      </c>
      <c r="M255" s="261">
        <f t="shared" si="46"/>
        <v>105</v>
      </c>
      <c r="N255" s="142">
        <f t="shared" si="36"/>
        <v>120</v>
      </c>
      <c r="O255" s="91">
        <f t="shared" si="37"/>
        <v>225</v>
      </c>
      <c r="P255" s="248">
        <f>O255+O256</f>
        <v>232.5</v>
      </c>
      <c r="Q255" s="143"/>
      <c r="R255" s="143"/>
      <c r="S255" s="143"/>
      <c r="T255" s="2"/>
      <c r="U255" s="21"/>
    </row>
    <row r="256" spans="1:16" ht="28.5" customHeight="1">
      <c r="A256" s="1199"/>
      <c r="B256" s="1196"/>
      <c r="C256" s="155" t="s">
        <v>136</v>
      </c>
      <c r="D256" s="89" t="s">
        <v>149</v>
      </c>
      <c r="E256" s="179"/>
      <c r="F256" s="136"/>
      <c r="G256" s="179">
        <v>5</v>
      </c>
      <c r="H256" s="179">
        <v>2</v>
      </c>
      <c r="I256" s="136">
        <v>1</v>
      </c>
      <c r="J256" s="136">
        <f t="shared" si="47"/>
        <v>1</v>
      </c>
      <c r="K256" s="136">
        <f t="shared" si="44"/>
        <v>2</v>
      </c>
      <c r="L256" s="116"/>
      <c r="M256" s="263">
        <f t="shared" si="46"/>
        <v>0</v>
      </c>
      <c r="N256" s="235">
        <f t="shared" si="36"/>
        <v>7.5</v>
      </c>
      <c r="O256" s="243">
        <f t="shared" si="37"/>
        <v>7.5</v>
      </c>
      <c r="P256" s="245"/>
    </row>
    <row r="257" spans="1:124" s="20" customFormat="1" ht="30.75" customHeight="1">
      <c r="A257" s="160">
        <v>22</v>
      </c>
      <c r="B257" s="161" t="s">
        <v>11</v>
      </c>
      <c r="C257" s="33" t="s">
        <v>133</v>
      </c>
      <c r="D257" s="33" t="s">
        <v>143</v>
      </c>
      <c r="F257" s="11"/>
      <c r="G257" s="20">
        <v>15</v>
      </c>
      <c r="H257" s="47">
        <v>8</v>
      </c>
      <c r="I257" s="47"/>
      <c r="J257" s="28">
        <f t="shared" si="47"/>
        <v>3</v>
      </c>
      <c r="K257" s="100">
        <f t="shared" si="44"/>
        <v>24</v>
      </c>
      <c r="L257" s="213">
        <v>24</v>
      </c>
      <c r="M257" s="269">
        <f t="shared" si="46"/>
        <v>0</v>
      </c>
      <c r="N257" s="229">
        <f t="shared" si="36"/>
        <v>90</v>
      </c>
      <c r="O257" s="246">
        <f t="shared" si="37"/>
        <v>90</v>
      </c>
      <c r="P257" s="251">
        <v>90</v>
      </c>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row>
    <row r="258" spans="1:16" ht="28.5" customHeight="1">
      <c r="A258" s="1198">
        <v>23</v>
      </c>
      <c r="B258" s="1188" t="s">
        <v>117</v>
      </c>
      <c r="C258" s="150" t="s">
        <v>98</v>
      </c>
      <c r="D258" s="23" t="s">
        <v>143</v>
      </c>
      <c r="E258" s="84">
        <v>10</v>
      </c>
      <c r="F258" s="84">
        <f>E258/5</f>
        <v>2</v>
      </c>
      <c r="G258" s="84">
        <v>20</v>
      </c>
      <c r="H258" s="84">
        <v>16</v>
      </c>
      <c r="I258" s="84">
        <v>4</v>
      </c>
      <c r="J258" s="96">
        <f t="shared" si="47"/>
        <v>4</v>
      </c>
      <c r="K258" s="127">
        <f t="shared" si="44"/>
        <v>72</v>
      </c>
      <c r="L258" s="214">
        <v>96</v>
      </c>
      <c r="M258" s="261">
        <f t="shared" si="46"/>
        <v>60</v>
      </c>
      <c r="N258" s="142">
        <f t="shared" si="36"/>
        <v>240</v>
      </c>
      <c r="O258" s="91">
        <f t="shared" si="37"/>
        <v>300</v>
      </c>
      <c r="P258" s="242">
        <f>O258+O259</f>
        <v>390</v>
      </c>
    </row>
    <row r="259" spans="1:16" ht="28.5" customHeight="1">
      <c r="A259" s="1199"/>
      <c r="B259" s="1201"/>
      <c r="C259" s="71" t="s">
        <v>133</v>
      </c>
      <c r="D259" s="40"/>
      <c r="E259" s="114"/>
      <c r="F259" s="114"/>
      <c r="G259" s="114">
        <v>15</v>
      </c>
      <c r="H259" s="114">
        <v>8</v>
      </c>
      <c r="I259" s="114"/>
      <c r="J259" s="95">
        <f t="shared" si="47"/>
        <v>3</v>
      </c>
      <c r="K259" s="87">
        <f t="shared" si="44"/>
        <v>24</v>
      </c>
      <c r="L259" s="212"/>
      <c r="M259" s="263">
        <f t="shared" si="46"/>
        <v>0</v>
      </c>
      <c r="N259" s="235">
        <f t="shared" si="36"/>
        <v>90</v>
      </c>
      <c r="O259" s="243">
        <f t="shared" si="37"/>
        <v>90</v>
      </c>
      <c r="P259" s="245"/>
    </row>
    <row r="260" spans="1:16" ht="28.5" customHeight="1">
      <c r="A260" s="1198">
        <v>24</v>
      </c>
      <c r="B260" s="1203" t="s">
        <v>66</v>
      </c>
      <c r="C260" s="150" t="s">
        <v>98</v>
      </c>
      <c r="D260" s="1166" t="s">
        <v>15</v>
      </c>
      <c r="E260" s="84"/>
      <c r="F260" s="37"/>
      <c r="G260" s="84">
        <v>14</v>
      </c>
      <c r="H260" s="84">
        <v>16</v>
      </c>
      <c r="I260" s="84">
        <v>4</v>
      </c>
      <c r="J260" s="96">
        <f t="shared" si="47"/>
        <v>2.8</v>
      </c>
      <c r="K260" s="127">
        <f>E260*I260+J260*H260</f>
        <v>44.8</v>
      </c>
      <c r="L260" s="214">
        <v>91</v>
      </c>
      <c r="M260" s="261">
        <f t="shared" si="46"/>
        <v>0</v>
      </c>
      <c r="N260" s="142">
        <f t="shared" si="36"/>
        <v>168</v>
      </c>
      <c r="O260" s="91">
        <f t="shared" si="37"/>
        <v>168</v>
      </c>
      <c r="P260" s="242">
        <f>O260+O261+O262</f>
        <v>336</v>
      </c>
    </row>
    <row r="261" spans="1:21" ht="28.5" customHeight="1">
      <c r="A261" s="1200"/>
      <c r="B261" s="1204"/>
      <c r="C261" s="85" t="s">
        <v>101</v>
      </c>
      <c r="D261" s="1167"/>
      <c r="E261" s="113"/>
      <c r="F261" s="113"/>
      <c r="G261" s="113">
        <v>14</v>
      </c>
      <c r="H261" s="113">
        <v>8</v>
      </c>
      <c r="I261" s="113">
        <v>2</v>
      </c>
      <c r="J261" s="88">
        <f t="shared" si="47"/>
        <v>2.8</v>
      </c>
      <c r="K261" s="93">
        <f aca="true" t="shared" si="48" ref="K261:K268">F261*I261+J261*H261</f>
        <v>22.4</v>
      </c>
      <c r="L261" s="215"/>
      <c r="M261" s="262">
        <f t="shared" si="46"/>
        <v>0</v>
      </c>
      <c r="N261" s="21">
        <f t="shared" si="36"/>
        <v>84</v>
      </c>
      <c r="O261" s="25">
        <f t="shared" si="37"/>
        <v>84</v>
      </c>
      <c r="P261" s="270"/>
      <c r="Q261" s="173"/>
      <c r="R261" s="173"/>
      <c r="S261" s="173"/>
      <c r="T261" s="174"/>
      <c r="U261" s="180"/>
    </row>
    <row r="262" spans="1:16" ht="28.5" customHeight="1">
      <c r="A262" s="1199"/>
      <c r="B262" s="1205"/>
      <c r="C262" s="151" t="s">
        <v>132</v>
      </c>
      <c r="D262" s="1140"/>
      <c r="E262" s="87"/>
      <c r="F262" s="87"/>
      <c r="G262" s="87">
        <v>14</v>
      </c>
      <c r="H262" s="87">
        <v>8</v>
      </c>
      <c r="I262" s="87"/>
      <c r="J262" s="87">
        <v>3</v>
      </c>
      <c r="K262" s="87">
        <f t="shared" si="48"/>
        <v>24</v>
      </c>
      <c r="L262" s="212"/>
      <c r="M262" s="263">
        <f t="shared" si="46"/>
        <v>0</v>
      </c>
      <c r="N262" s="235">
        <f t="shared" si="36"/>
        <v>84</v>
      </c>
      <c r="O262" s="243">
        <f t="shared" si="37"/>
        <v>84</v>
      </c>
      <c r="P262" s="245"/>
    </row>
    <row r="263" spans="1:16" ht="28.5" customHeight="1">
      <c r="A263" s="1198">
        <v>25</v>
      </c>
      <c r="B263" s="1174" t="s">
        <v>65</v>
      </c>
      <c r="C263" s="150" t="s">
        <v>98</v>
      </c>
      <c r="D263" s="23" t="s">
        <v>143</v>
      </c>
      <c r="E263" s="84">
        <v>10</v>
      </c>
      <c r="F263" s="84">
        <f>E263/5</f>
        <v>2</v>
      </c>
      <c r="G263" s="84">
        <v>10</v>
      </c>
      <c r="H263" s="84">
        <v>16</v>
      </c>
      <c r="I263" s="84">
        <v>4</v>
      </c>
      <c r="J263" s="96">
        <f>G263/5</f>
        <v>2</v>
      </c>
      <c r="K263" s="127">
        <f t="shared" si="48"/>
        <v>40</v>
      </c>
      <c r="L263" s="214">
        <v>56</v>
      </c>
      <c r="M263" s="261">
        <f t="shared" si="46"/>
        <v>60</v>
      </c>
      <c r="N263" s="142">
        <f t="shared" si="36"/>
        <v>120</v>
      </c>
      <c r="O263" s="91">
        <f t="shared" si="37"/>
        <v>180</v>
      </c>
      <c r="P263" s="252">
        <f>O263+O264</f>
        <v>240</v>
      </c>
    </row>
    <row r="264" spans="1:16" ht="28.5" customHeight="1">
      <c r="A264" s="1199"/>
      <c r="B264" s="1175"/>
      <c r="C264" s="71" t="s">
        <v>133</v>
      </c>
      <c r="D264" s="71" t="s">
        <v>143</v>
      </c>
      <c r="E264" s="46"/>
      <c r="F264" s="114"/>
      <c r="G264" s="46">
        <v>10</v>
      </c>
      <c r="H264" s="42">
        <v>8</v>
      </c>
      <c r="I264" s="42"/>
      <c r="J264" s="95">
        <f>G264/5</f>
        <v>2</v>
      </c>
      <c r="K264" s="87">
        <f t="shared" si="48"/>
        <v>16</v>
      </c>
      <c r="L264" s="212"/>
      <c r="M264" s="263">
        <f t="shared" si="46"/>
        <v>0</v>
      </c>
      <c r="N264" s="235">
        <f t="shared" si="36"/>
        <v>60</v>
      </c>
      <c r="O264" s="243">
        <f t="shared" si="37"/>
        <v>60</v>
      </c>
      <c r="P264" s="245"/>
    </row>
    <row r="265" spans="1:16" ht="21.75" customHeight="1">
      <c r="A265" s="1185">
        <v>26</v>
      </c>
      <c r="B265" s="1188" t="s">
        <v>5</v>
      </c>
      <c r="C265" s="150" t="s">
        <v>98</v>
      </c>
      <c r="D265" s="1166" t="s">
        <v>15</v>
      </c>
      <c r="E265" s="84">
        <v>44</v>
      </c>
      <c r="F265" s="84">
        <f aca="true" t="shared" si="49" ref="F265:F272">E265/5</f>
        <v>8.8</v>
      </c>
      <c r="G265" s="37"/>
      <c r="H265" s="84"/>
      <c r="I265" s="84">
        <v>4</v>
      </c>
      <c r="J265" s="96"/>
      <c r="K265" s="127">
        <f t="shared" si="48"/>
        <v>35.2</v>
      </c>
      <c r="L265" s="214">
        <v>63</v>
      </c>
      <c r="M265" s="261">
        <f t="shared" si="46"/>
        <v>264</v>
      </c>
      <c r="N265" s="142">
        <f t="shared" si="36"/>
        <v>0</v>
      </c>
      <c r="O265" s="91">
        <f t="shared" si="37"/>
        <v>264</v>
      </c>
      <c r="P265" s="271">
        <f>O265+O266+O267+O268</f>
        <v>474</v>
      </c>
    </row>
    <row r="266" spans="1:16" ht="21.75" customHeight="1">
      <c r="A266" s="1186"/>
      <c r="B266" s="1189"/>
      <c r="C266" s="85" t="s">
        <v>132</v>
      </c>
      <c r="D266" s="1167"/>
      <c r="E266" s="93">
        <v>45</v>
      </c>
      <c r="F266" s="93">
        <f t="shared" si="49"/>
        <v>9</v>
      </c>
      <c r="G266" s="93"/>
      <c r="H266" s="93"/>
      <c r="I266" s="93">
        <v>2</v>
      </c>
      <c r="J266" s="93"/>
      <c r="K266" s="93">
        <f t="shared" si="48"/>
        <v>18</v>
      </c>
      <c r="L266" s="211"/>
      <c r="M266" s="262">
        <f t="shared" si="46"/>
        <v>135</v>
      </c>
      <c r="N266" s="21">
        <f t="shared" si="36"/>
        <v>0</v>
      </c>
      <c r="O266" s="25">
        <f t="shared" si="37"/>
        <v>135</v>
      </c>
      <c r="P266" s="272"/>
    </row>
    <row r="267" spans="1:16" ht="21.75" customHeight="1">
      <c r="A267" s="1186"/>
      <c r="B267" s="1189"/>
      <c r="C267" s="1195" t="s">
        <v>138</v>
      </c>
      <c r="D267" s="1167"/>
      <c r="E267" s="113">
        <v>15</v>
      </c>
      <c r="F267" s="113">
        <f t="shared" si="49"/>
        <v>3</v>
      </c>
      <c r="G267" s="113"/>
      <c r="H267" s="113"/>
      <c r="I267" s="113">
        <v>2</v>
      </c>
      <c r="J267" s="88"/>
      <c r="K267" s="93">
        <f t="shared" si="48"/>
        <v>6</v>
      </c>
      <c r="L267" s="211"/>
      <c r="M267" s="262">
        <f t="shared" si="46"/>
        <v>45</v>
      </c>
      <c r="N267" s="21">
        <f t="shared" si="36"/>
        <v>0</v>
      </c>
      <c r="O267" s="25">
        <f t="shared" si="37"/>
        <v>45</v>
      </c>
      <c r="P267" s="244"/>
    </row>
    <row r="268" spans="1:16" ht="21.75" customHeight="1">
      <c r="A268" s="1187"/>
      <c r="B268" s="1201"/>
      <c r="C268" s="1196"/>
      <c r="D268" s="40" t="s">
        <v>105</v>
      </c>
      <c r="E268" s="114">
        <v>10</v>
      </c>
      <c r="F268" s="114">
        <f t="shared" si="49"/>
        <v>2</v>
      </c>
      <c r="G268" s="114"/>
      <c r="H268" s="114"/>
      <c r="I268" s="114">
        <v>2</v>
      </c>
      <c r="J268" s="95"/>
      <c r="K268" s="87">
        <f t="shared" si="48"/>
        <v>4</v>
      </c>
      <c r="L268" s="212"/>
      <c r="M268" s="263">
        <f t="shared" si="46"/>
        <v>30</v>
      </c>
      <c r="N268" s="235">
        <f t="shared" si="36"/>
        <v>0</v>
      </c>
      <c r="O268" s="243">
        <f t="shared" si="37"/>
        <v>30</v>
      </c>
      <c r="P268" s="245"/>
    </row>
    <row r="269" spans="1:16" ht="27.75" customHeight="1">
      <c r="A269" s="240">
        <v>27</v>
      </c>
      <c r="B269" s="150" t="s">
        <v>118</v>
      </c>
      <c r="C269" s="150" t="s">
        <v>101</v>
      </c>
      <c r="D269" s="23" t="s">
        <v>158</v>
      </c>
      <c r="E269" s="84">
        <v>60</v>
      </c>
      <c r="F269" s="84">
        <f t="shared" si="49"/>
        <v>12</v>
      </c>
      <c r="G269" s="37"/>
      <c r="H269" s="84"/>
      <c r="I269" s="84">
        <v>2</v>
      </c>
      <c r="J269" s="96"/>
      <c r="K269" s="127">
        <f>F269*I269+J269*H269</f>
        <v>24</v>
      </c>
      <c r="L269" s="220">
        <v>24</v>
      </c>
      <c r="M269" s="261">
        <f t="shared" si="46"/>
        <v>180</v>
      </c>
      <c r="N269" s="142">
        <f t="shared" si="36"/>
        <v>0</v>
      </c>
      <c r="O269" s="91">
        <f t="shared" si="37"/>
        <v>180</v>
      </c>
      <c r="P269" s="242">
        <v>180</v>
      </c>
    </row>
    <row r="270" spans="1:16" ht="29.25" customHeight="1">
      <c r="A270" s="1185">
        <v>28</v>
      </c>
      <c r="B270" s="1188" t="s">
        <v>6</v>
      </c>
      <c r="C270" s="66" t="s">
        <v>133</v>
      </c>
      <c r="D270" s="23" t="s">
        <v>146</v>
      </c>
      <c r="E270" s="84">
        <v>40</v>
      </c>
      <c r="F270" s="84">
        <f t="shared" si="49"/>
        <v>8</v>
      </c>
      <c r="G270" s="84">
        <v>10</v>
      </c>
      <c r="H270" s="84">
        <v>8</v>
      </c>
      <c r="I270" s="84">
        <v>2</v>
      </c>
      <c r="J270" s="96">
        <f>G270/5</f>
        <v>2</v>
      </c>
      <c r="K270" s="127">
        <f>F270*I270+J270*H270</f>
        <v>32</v>
      </c>
      <c r="L270" s="214">
        <v>39</v>
      </c>
      <c r="M270" s="261">
        <f t="shared" si="46"/>
        <v>120</v>
      </c>
      <c r="N270" s="142">
        <f aca="true" t="shared" si="50" ref="N270:N287">G270*H270/2*1.5</f>
        <v>60</v>
      </c>
      <c r="O270" s="91">
        <f aca="true" t="shared" si="51" ref="O270:O287">M270+N270</f>
        <v>180</v>
      </c>
      <c r="P270" s="242">
        <f>O270+O271+O272</f>
        <v>232.5</v>
      </c>
    </row>
    <row r="271" spans="1:16" ht="29.25" customHeight="1">
      <c r="A271" s="1186"/>
      <c r="B271" s="1189"/>
      <c r="C271" s="85" t="s">
        <v>136</v>
      </c>
      <c r="D271" s="49" t="s">
        <v>149</v>
      </c>
      <c r="E271" s="132">
        <v>5</v>
      </c>
      <c r="F271" s="93">
        <f t="shared" si="49"/>
        <v>1</v>
      </c>
      <c r="G271" s="132"/>
      <c r="H271" s="132"/>
      <c r="I271" s="93">
        <v>1</v>
      </c>
      <c r="J271" s="93"/>
      <c r="K271" s="93">
        <f>F271*I271+J271*H271</f>
        <v>1</v>
      </c>
      <c r="L271" s="211"/>
      <c r="M271" s="262">
        <f t="shared" si="46"/>
        <v>7.5</v>
      </c>
      <c r="N271" s="21">
        <f t="shared" si="50"/>
        <v>0</v>
      </c>
      <c r="O271" s="25">
        <f t="shared" si="51"/>
        <v>7.5</v>
      </c>
      <c r="P271" s="244"/>
    </row>
    <row r="272" spans="1:16" ht="29.25" customHeight="1">
      <c r="A272" s="1187"/>
      <c r="B272" s="1201"/>
      <c r="C272" s="71" t="s">
        <v>138</v>
      </c>
      <c r="D272" s="40" t="s">
        <v>28</v>
      </c>
      <c r="E272" s="114">
        <v>15</v>
      </c>
      <c r="F272" s="114">
        <f t="shared" si="49"/>
        <v>3</v>
      </c>
      <c r="G272" s="114"/>
      <c r="H272" s="114"/>
      <c r="I272" s="114">
        <v>2</v>
      </c>
      <c r="J272" s="95"/>
      <c r="K272" s="87">
        <f>F272*I272+J272*H272</f>
        <v>6</v>
      </c>
      <c r="L272" s="212"/>
      <c r="M272" s="263">
        <f t="shared" si="46"/>
        <v>45</v>
      </c>
      <c r="N272" s="235">
        <f t="shared" si="50"/>
        <v>0</v>
      </c>
      <c r="O272" s="243">
        <f t="shared" si="51"/>
        <v>45</v>
      </c>
      <c r="P272" s="245"/>
    </row>
    <row r="273" spans="1:16" ht="21.75" customHeight="1">
      <c r="A273" s="1198">
        <v>29</v>
      </c>
      <c r="B273" s="1194" t="s">
        <v>67</v>
      </c>
      <c r="C273" s="66"/>
      <c r="D273" s="23"/>
      <c r="E273" s="23"/>
      <c r="F273" s="74"/>
      <c r="G273" s="74"/>
      <c r="H273" s="23"/>
      <c r="I273" s="23"/>
      <c r="J273" s="23"/>
      <c r="K273" s="66"/>
      <c r="L273" s="220">
        <v>0</v>
      </c>
      <c r="M273" s="91">
        <f t="shared" si="46"/>
        <v>0</v>
      </c>
      <c r="N273" s="142">
        <f t="shared" si="50"/>
        <v>0</v>
      </c>
      <c r="O273" s="91">
        <f t="shared" si="51"/>
        <v>0</v>
      </c>
      <c r="P273" s="242"/>
    </row>
    <row r="274" spans="1:16" ht="28.5" customHeight="1">
      <c r="A274" s="1199"/>
      <c r="B274" s="1196"/>
      <c r="C274" s="71"/>
      <c r="D274" s="40"/>
      <c r="E274" s="40"/>
      <c r="F274" s="75"/>
      <c r="G274" s="75"/>
      <c r="H274" s="40"/>
      <c r="I274" s="40"/>
      <c r="J274" s="40"/>
      <c r="K274" s="71"/>
      <c r="L274" s="222"/>
      <c r="M274" s="243">
        <f t="shared" si="46"/>
        <v>0</v>
      </c>
      <c r="N274" s="235">
        <f t="shared" si="50"/>
        <v>0</v>
      </c>
      <c r="O274" s="243">
        <f t="shared" si="51"/>
        <v>0</v>
      </c>
      <c r="P274" s="245"/>
    </row>
    <row r="275" spans="1:16" ht="28.5" customHeight="1">
      <c r="A275" s="160">
        <v>30</v>
      </c>
      <c r="B275" s="161" t="s">
        <v>121</v>
      </c>
      <c r="C275" s="33" t="s">
        <v>133</v>
      </c>
      <c r="D275" s="10" t="s">
        <v>155</v>
      </c>
      <c r="E275" s="223">
        <v>10</v>
      </c>
      <c r="F275" s="223">
        <f>E275/5</f>
        <v>2</v>
      </c>
      <c r="G275" s="223">
        <v>10</v>
      </c>
      <c r="H275" s="223">
        <v>8</v>
      </c>
      <c r="I275" s="223">
        <v>2</v>
      </c>
      <c r="J275" s="224">
        <f>G275/5</f>
        <v>2</v>
      </c>
      <c r="K275" s="30">
        <f aca="true" t="shared" si="52" ref="K275:K287">F275*I275+J275*H275</f>
        <v>20</v>
      </c>
      <c r="L275" s="213">
        <v>20</v>
      </c>
      <c r="M275" s="269">
        <f t="shared" si="46"/>
        <v>30</v>
      </c>
      <c r="N275" s="229">
        <f t="shared" si="50"/>
        <v>60</v>
      </c>
      <c r="O275" s="246">
        <f t="shared" si="51"/>
        <v>90</v>
      </c>
      <c r="P275" s="251">
        <v>90</v>
      </c>
    </row>
    <row r="276" spans="1:16" ht="21.75" customHeight="1">
      <c r="A276" s="1185">
        <v>31</v>
      </c>
      <c r="B276" s="1188" t="s">
        <v>4</v>
      </c>
      <c r="C276" s="150" t="s">
        <v>101</v>
      </c>
      <c r="D276" s="23" t="s">
        <v>145</v>
      </c>
      <c r="E276" s="84">
        <v>15</v>
      </c>
      <c r="F276" s="84">
        <f>E276/5</f>
        <v>3</v>
      </c>
      <c r="G276" s="37"/>
      <c r="H276" s="84"/>
      <c r="I276" s="84">
        <v>2</v>
      </c>
      <c r="J276" s="96"/>
      <c r="K276" s="127">
        <f t="shared" si="52"/>
        <v>6</v>
      </c>
      <c r="L276" s="214">
        <v>32</v>
      </c>
      <c r="M276" s="261">
        <f t="shared" si="46"/>
        <v>45</v>
      </c>
      <c r="N276" s="142">
        <f t="shared" si="50"/>
        <v>0</v>
      </c>
      <c r="O276" s="91">
        <f t="shared" si="51"/>
        <v>45</v>
      </c>
      <c r="P276" s="242">
        <f>O276+O277+O278</f>
        <v>240</v>
      </c>
    </row>
    <row r="277" spans="1:16" ht="21.75" customHeight="1">
      <c r="A277" s="1186"/>
      <c r="B277" s="1189"/>
      <c r="C277" s="67" t="s">
        <v>132</v>
      </c>
      <c r="D277" s="49"/>
      <c r="E277" s="93">
        <v>45</v>
      </c>
      <c r="F277" s="93">
        <f>E277/5</f>
        <v>9</v>
      </c>
      <c r="G277" s="93"/>
      <c r="H277" s="93"/>
      <c r="I277" s="93">
        <v>2</v>
      </c>
      <c r="J277" s="93"/>
      <c r="K277" s="93">
        <f t="shared" si="52"/>
        <v>18</v>
      </c>
      <c r="L277" s="211"/>
      <c r="M277" s="262">
        <f t="shared" si="46"/>
        <v>135</v>
      </c>
      <c r="N277" s="21">
        <f t="shared" si="50"/>
        <v>0</v>
      </c>
      <c r="O277" s="25">
        <f t="shared" si="51"/>
        <v>135</v>
      </c>
      <c r="P277" s="244"/>
    </row>
    <row r="278" spans="1:16" ht="21.75" customHeight="1">
      <c r="A278" s="1187"/>
      <c r="B278" s="1201"/>
      <c r="C278" s="71" t="s">
        <v>138</v>
      </c>
      <c r="D278" s="40"/>
      <c r="E278" s="114">
        <v>20</v>
      </c>
      <c r="F278" s="114">
        <f>E278/5</f>
        <v>4</v>
      </c>
      <c r="G278" s="114"/>
      <c r="H278" s="114"/>
      <c r="I278" s="114">
        <v>2</v>
      </c>
      <c r="J278" s="95"/>
      <c r="K278" s="87">
        <f t="shared" si="52"/>
        <v>8</v>
      </c>
      <c r="L278" s="212"/>
      <c r="M278" s="263">
        <f t="shared" si="46"/>
        <v>60</v>
      </c>
      <c r="N278" s="235">
        <f t="shared" si="50"/>
        <v>0</v>
      </c>
      <c r="O278" s="243">
        <f t="shared" si="51"/>
        <v>60</v>
      </c>
      <c r="P278" s="245"/>
    </row>
    <row r="279" spans="1:16" ht="21.75" customHeight="1">
      <c r="A279" s="1185">
        <v>32</v>
      </c>
      <c r="B279" s="1188" t="s">
        <v>7</v>
      </c>
      <c r="C279" s="150" t="s">
        <v>101</v>
      </c>
      <c r="D279" s="23" t="s">
        <v>145</v>
      </c>
      <c r="E279" s="84"/>
      <c r="F279" s="84"/>
      <c r="G279" s="84">
        <v>15</v>
      </c>
      <c r="H279" s="84">
        <v>8</v>
      </c>
      <c r="I279" s="84">
        <v>2</v>
      </c>
      <c r="J279" s="96">
        <f>G279/5</f>
        <v>3</v>
      </c>
      <c r="K279" s="127">
        <f t="shared" si="52"/>
        <v>24</v>
      </c>
      <c r="L279" s="214">
        <v>88</v>
      </c>
      <c r="M279" s="261">
        <f t="shared" si="46"/>
        <v>0</v>
      </c>
      <c r="N279" s="142">
        <f t="shared" si="50"/>
        <v>90</v>
      </c>
      <c r="O279" s="91">
        <f t="shared" si="51"/>
        <v>90</v>
      </c>
      <c r="P279" s="242">
        <f>O279+O280+O281</f>
        <v>390</v>
      </c>
    </row>
    <row r="280" spans="1:16" ht="21.75" customHeight="1">
      <c r="A280" s="1186"/>
      <c r="B280" s="1189"/>
      <c r="C280" s="67" t="s">
        <v>132</v>
      </c>
      <c r="D280" s="49"/>
      <c r="E280" s="93">
        <v>30</v>
      </c>
      <c r="F280" s="93">
        <f aca="true" t="shared" si="53" ref="F280:F287">E280/5</f>
        <v>6</v>
      </c>
      <c r="G280" s="93">
        <v>30</v>
      </c>
      <c r="H280" s="93">
        <v>8</v>
      </c>
      <c r="I280" s="93">
        <v>2</v>
      </c>
      <c r="J280" s="93">
        <f>G280/5</f>
        <v>6</v>
      </c>
      <c r="K280" s="93">
        <f t="shared" si="52"/>
        <v>60</v>
      </c>
      <c r="L280" s="211"/>
      <c r="M280" s="262">
        <f t="shared" si="46"/>
        <v>90</v>
      </c>
      <c r="N280" s="21">
        <f t="shared" si="50"/>
        <v>180</v>
      </c>
      <c r="O280" s="25">
        <f t="shared" si="51"/>
        <v>270</v>
      </c>
      <c r="P280" s="244"/>
    </row>
    <row r="281" spans="1:16" ht="21.75" customHeight="1">
      <c r="A281" s="1187"/>
      <c r="B281" s="1201"/>
      <c r="C281" s="71" t="s">
        <v>138</v>
      </c>
      <c r="D281" s="40"/>
      <c r="E281" s="114">
        <v>10</v>
      </c>
      <c r="F281" s="114">
        <f t="shared" si="53"/>
        <v>2</v>
      </c>
      <c r="G281" s="114"/>
      <c r="H281" s="114"/>
      <c r="I281" s="114">
        <v>2</v>
      </c>
      <c r="J281" s="95"/>
      <c r="K281" s="87">
        <f t="shared" si="52"/>
        <v>4</v>
      </c>
      <c r="L281" s="212"/>
      <c r="M281" s="263">
        <f t="shared" si="46"/>
        <v>30</v>
      </c>
      <c r="N281" s="235">
        <f t="shared" si="50"/>
        <v>0</v>
      </c>
      <c r="O281" s="243">
        <f t="shared" si="51"/>
        <v>30</v>
      </c>
      <c r="P281" s="245"/>
    </row>
    <row r="282" spans="1:16" ht="21.75" customHeight="1">
      <c r="A282" s="1198">
        <v>33</v>
      </c>
      <c r="B282" s="1203" t="s">
        <v>9</v>
      </c>
      <c r="C282" s="150" t="s">
        <v>98</v>
      </c>
      <c r="D282" s="1166" t="s">
        <v>29</v>
      </c>
      <c r="E282" s="84">
        <v>55</v>
      </c>
      <c r="F282" s="84">
        <f t="shared" si="53"/>
        <v>11</v>
      </c>
      <c r="G282" s="84">
        <v>5</v>
      </c>
      <c r="H282" s="84">
        <v>16</v>
      </c>
      <c r="I282" s="84">
        <v>4</v>
      </c>
      <c r="J282" s="96">
        <f>G282/5</f>
        <v>1</v>
      </c>
      <c r="K282" s="127">
        <f t="shared" si="52"/>
        <v>60</v>
      </c>
      <c r="L282" s="214">
        <v>112</v>
      </c>
      <c r="M282" s="261">
        <f t="shared" si="46"/>
        <v>330</v>
      </c>
      <c r="N282" s="142">
        <f t="shared" si="50"/>
        <v>60</v>
      </c>
      <c r="O282" s="91">
        <f t="shared" si="51"/>
        <v>390</v>
      </c>
      <c r="P282" s="242">
        <f>O282+O283+O284+O285</f>
        <v>690</v>
      </c>
    </row>
    <row r="283" spans="1:16" ht="21.75" customHeight="1">
      <c r="A283" s="1200"/>
      <c r="B283" s="1204"/>
      <c r="C283" s="85" t="s">
        <v>101</v>
      </c>
      <c r="D283" s="1167"/>
      <c r="E283" s="113">
        <v>50</v>
      </c>
      <c r="F283" s="113">
        <f t="shared" si="53"/>
        <v>10</v>
      </c>
      <c r="G283" s="113">
        <v>10</v>
      </c>
      <c r="H283" s="113">
        <v>8</v>
      </c>
      <c r="I283" s="113">
        <v>2</v>
      </c>
      <c r="J283" s="88">
        <f>G283/5</f>
        <v>2</v>
      </c>
      <c r="K283" s="93">
        <f t="shared" si="52"/>
        <v>36</v>
      </c>
      <c r="L283" s="211"/>
      <c r="M283" s="262">
        <f t="shared" si="46"/>
        <v>150</v>
      </c>
      <c r="N283" s="21">
        <f t="shared" si="50"/>
        <v>60</v>
      </c>
      <c r="O283" s="25">
        <f t="shared" si="51"/>
        <v>210</v>
      </c>
      <c r="P283" s="244"/>
    </row>
    <row r="284" spans="1:16" ht="21.75" customHeight="1">
      <c r="A284" s="1200"/>
      <c r="B284" s="1204"/>
      <c r="C284" s="67" t="s">
        <v>133</v>
      </c>
      <c r="D284" s="49" t="s">
        <v>14</v>
      </c>
      <c r="E284" s="113">
        <v>5</v>
      </c>
      <c r="F284" s="113">
        <f t="shared" si="53"/>
        <v>1</v>
      </c>
      <c r="G284" s="113">
        <v>5</v>
      </c>
      <c r="H284" s="113">
        <v>8</v>
      </c>
      <c r="I284" s="113">
        <v>2</v>
      </c>
      <c r="J284" s="88">
        <f>G284/5</f>
        <v>1</v>
      </c>
      <c r="K284" s="93">
        <f t="shared" si="52"/>
        <v>10</v>
      </c>
      <c r="L284" s="211"/>
      <c r="M284" s="262">
        <f t="shared" si="46"/>
        <v>15</v>
      </c>
      <c r="N284" s="21">
        <f t="shared" si="50"/>
        <v>30</v>
      </c>
      <c r="O284" s="25">
        <f t="shared" si="51"/>
        <v>45</v>
      </c>
      <c r="P284" s="273"/>
    </row>
    <row r="285" spans="1:16" ht="21.75" customHeight="1">
      <c r="A285" s="1199"/>
      <c r="B285" s="1205"/>
      <c r="C285" s="71" t="s">
        <v>138</v>
      </c>
      <c r="D285" s="40" t="s">
        <v>29</v>
      </c>
      <c r="E285" s="114">
        <v>15</v>
      </c>
      <c r="F285" s="114">
        <f t="shared" si="53"/>
        <v>3</v>
      </c>
      <c r="G285" s="114"/>
      <c r="H285" s="114"/>
      <c r="I285" s="114">
        <v>2</v>
      </c>
      <c r="J285" s="95"/>
      <c r="K285" s="87">
        <f t="shared" si="52"/>
        <v>6</v>
      </c>
      <c r="L285" s="212"/>
      <c r="M285" s="263">
        <f t="shared" si="46"/>
        <v>45</v>
      </c>
      <c r="N285" s="235">
        <f t="shared" si="50"/>
        <v>0</v>
      </c>
      <c r="O285" s="243">
        <f t="shared" si="51"/>
        <v>45</v>
      </c>
      <c r="P285" s="256"/>
    </row>
    <row r="286" spans="1:16" ht="28.5" customHeight="1">
      <c r="A286" s="240">
        <v>34</v>
      </c>
      <c r="B286" s="239" t="s">
        <v>61</v>
      </c>
      <c r="C286" s="66" t="s">
        <v>88</v>
      </c>
      <c r="D286" s="23" t="s">
        <v>89</v>
      </c>
      <c r="E286" s="84">
        <v>30</v>
      </c>
      <c r="F286" s="103">
        <f t="shared" si="53"/>
        <v>6</v>
      </c>
      <c r="G286" s="84">
        <v>15</v>
      </c>
      <c r="H286" s="84">
        <v>8</v>
      </c>
      <c r="I286" s="103">
        <v>2</v>
      </c>
      <c r="J286" s="96">
        <f>G286/5</f>
        <v>3</v>
      </c>
      <c r="K286" s="127">
        <f t="shared" si="52"/>
        <v>36</v>
      </c>
      <c r="L286" s="214">
        <v>96</v>
      </c>
      <c r="M286" s="269">
        <f t="shared" si="46"/>
        <v>90</v>
      </c>
      <c r="N286" s="229">
        <f t="shared" si="50"/>
        <v>90</v>
      </c>
      <c r="O286" s="246">
        <f t="shared" si="51"/>
        <v>180</v>
      </c>
      <c r="P286" s="287">
        <v>180</v>
      </c>
    </row>
    <row r="287" spans="1:16" ht="21.75" customHeight="1">
      <c r="A287" s="160">
        <v>35</v>
      </c>
      <c r="B287" s="35" t="s">
        <v>62</v>
      </c>
      <c r="C287" s="33" t="s">
        <v>136</v>
      </c>
      <c r="D287" s="10" t="s">
        <v>150</v>
      </c>
      <c r="E287" s="100">
        <v>60</v>
      </c>
      <c r="F287" s="100">
        <f t="shared" si="53"/>
        <v>12</v>
      </c>
      <c r="G287" s="100">
        <v>40</v>
      </c>
      <c r="H287" s="100">
        <v>4</v>
      </c>
      <c r="I287" s="100">
        <v>1</v>
      </c>
      <c r="J287" s="100">
        <f>G287/5</f>
        <v>8</v>
      </c>
      <c r="K287" s="100">
        <f t="shared" si="52"/>
        <v>44</v>
      </c>
      <c r="L287" s="213">
        <v>44</v>
      </c>
      <c r="M287" s="269">
        <f t="shared" si="46"/>
        <v>90</v>
      </c>
      <c r="N287" s="229">
        <f t="shared" si="50"/>
        <v>120</v>
      </c>
      <c r="O287" s="246">
        <f t="shared" si="51"/>
        <v>210</v>
      </c>
      <c r="P287" s="61">
        <v>210</v>
      </c>
    </row>
    <row r="288" spans="7:12" ht="17.25">
      <c r="G288" s="1202" t="s">
        <v>185</v>
      </c>
      <c r="H288" s="1202"/>
      <c r="I288" s="1202"/>
      <c r="J288" s="1202"/>
      <c r="K288" s="1202"/>
      <c r="L288" s="1202"/>
    </row>
    <row r="289" spans="1:12" ht="18">
      <c r="A289" s="200"/>
      <c r="B289" s="200"/>
      <c r="C289" s="200"/>
      <c r="D289" s="200"/>
      <c r="E289" s="200"/>
      <c r="F289" s="200"/>
      <c r="G289" s="200"/>
      <c r="H289" s="200"/>
      <c r="I289" s="200" t="s">
        <v>31</v>
      </c>
      <c r="J289" s="200"/>
      <c r="K289" s="200"/>
      <c r="L289" s="17"/>
    </row>
    <row r="290" spans="1:12" ht="17.25">
      <c r="A290" s="17"/>
      <c r="B290" s="17"/>
      <c r="C290" s="13"/>
      <c r="D290" s="4"/>
      <c r="E290" s="25"/>
      <c r="F290" s="25"/>
      <c r="G290" s="4"/>
      <c r="H290" s="26"/>
      <c r="I290" s="26"/>
      <c r="J290" s="26"/>
      <c r="K290" s="26"/>
      <c r="L290" s="17"/>
    </row>
    <row r="291" spans="1:12" ht="17.25">
      <c r="A291" s="17"/>
      <c r="B291" s="17"/>
      <c r="C291" s="17"/>
      <c r="D291" s="17"/>
      <c r="E291" s="17"/>
      <c r="F291" s="17"/>
      <c r="G291" s="17"/>
      <c r="H291" s="17"/>
      <c r="I291" s="17"/>
      <c r="J291" s="17"/>
      <c r="K291" s="17"/>
      <c r="L291" s="17"/>
    </row>
    <row r="292" spans="1:12" ht="17.25">
      <c r="A292" s="17"/>
      <c r="B292" s="17"/>
      <c r="C292" s="17"/>
      <c r="D292" s="17"/>
      <c r="E292" s="17"/>
      <c r="F292" s="17"/>
      <c r="G292" s="17"/>
      <c r="H292" s="17"/>
      <c r="I292" s="17"/>
      <c r="J292" s="17"/>
      <c r="K292" s="17"/>
      <c r="L292" s="17"/>
    </row>
    <row r="293" spans="1:12" ht="17.25">
      <c r="A293" s="17"/>
      <c r="B293" s="17"/>
      <c r="C293" s="17"/>
      <c r="D293" s="17"/>
      <c r="E293" s="17"/>
      <c r="F293" s="17"/>
      <c r="G293" s="17"/>
      <c r="H293" s="17"/>
      <c r="I293" s="17"/>
      <c r="J293" s="17"/>
      <c r="K293" s="17"/>
      <c r="L293" s="17"/>
    </row>
    <row r="294" spans="1:12" ht="17.25">
      <c r="A294" s="17"/>
      <c r="B294" s="17"/>
      <c r="C294" s="17"/>
      <c r="D294" s="17"/>
      <c r="E294" s="17"/>
      <c r="F294" s="17"/>
      <c r="G294" s="17"/>
      <c r="H294" s="17"/>
      <c r="I294" s="17"/>
      <c r="J294" s="17"/>
      <c r="K294" s="17"/>
      <c r="L294" s="17"/>
    </row>
    <row r="295" spans="1:12" ht="17.25">
      <c r="A295" s="17"/>
      <c r="B295" s="17"/>
      <c r="C295" s="17"/>
      <c r="D295" s="17"/>
      <c r="E295" s="17"/>
      <c r="F295" s="17"/>
      <c r="G295" s="17"/>
      <c r="H295" s="17"/>
      <c r="I295" s="17"/>
      <c r="J295" s="17"/>
      <c r="K295" s="17"/>
      <c r="L295" s="17"/>
    </row>
    <row r="296" spans="1:12" ht="17.25">
      <c r="A296" s="17"/>
      <c r="B296" s="17"/>
      <c r="C296" s="17"/>
      <c r="D296" s="17"/>
      <c r="E296" s="17"/>
      <c r="F296" s="17"/>
      <c r="G296" s="17"/>
      <c r="H296" s="17"/>
      <c r="I296" s="17"/>
      <c r="J296" s="17"/>
      <c r="K296" s="17"/>
      <c r="L296" s="17"/>
    </row>
    <row r="297" spans="1:12" ht="17.25">
      <c r="A297" s="17"/>
      <c r="B297" s="17"/>
      <c r="C297" s="17"/>
      <c r="D297" s="17"/>
      <c r="E297" s="17"/>
      <c r="F297" s="17"/>
      <c r="G297" s="17"/>
      <c r="H297" s="17"/>
      <c r="I297" s="17"/>
      <c r="J297" s="17"/>
      <c r="K297" s="17"/>
      <c r="L297" s="17"/>
    </row>
    <row r="298" spans="1:12" ht="17.25">
      <c r="A298" s="17"/>
      <c r="B298" s="17"/>
      <c r="C298" s="17"/>
      <c r="D298" s="17"/>
      <c r="E298" s="17"/>
      <c r="F298" s="17"/>
      <c r="G298" s="17"/>
      <c r="H298" s="17"/>
      <c r="I298" s="17"/>
      <c r="J298" s="17"/>
      <c r="K298" s="17"/>
      <c r="L298" s="17"/>
    </row>
    <row r="299" spans="1:12" ht="17.25">
      <c r="A299" s="17"/>
      <c r="B299" s="17"/>
      <c r="C299" s="17"/>
      <c r="D299" s="17"/>
      <c r="E299" s="17"/>
      <c r="F299" s="17"/>
      <c r="G299" s="17"/>
      <c r="H299" s="17"/>
      <c r="I299" s="17"/>
      <c r="J299" s="17"/>
      <c r="K299" s="17"/>
      <c r="L299" s="17"/>
    </row>
    <row r="300" spans="1:12" ht="17.25">
      <c r="A300" s="17"/>
      <c r="B300" s="17"/>
      <c r="C300" s="17"/>
      <c r="D300" s="17"/>
      <c r="E300" s="17"/>
      <c r="F300" s="17"/>
      <c r="G300" s="17"/>
      <c r="H300" s="17"/>
      <c r="I300" s="17"/>
      <c r="J300" s="17"/>
      <c r="K300" s="17"/>
      <c r="L300" s="17"/>
    </row>
    <row r="301" spans="1:12" ht="17.25">
      <c r="A301" s="17"/>
      <c r="B301" s="17"/>
      <c r="C301" s="17"/>
      <c r="D301" s="17"/>
      <c r="E301" s="17"/>
      <c r="F301" s="17"/>
      <c r="G301" s="17"/>
      <c r="H301" s="17"/>
      <c r="I301" s="17"/>
      <c r="J301" s="17"/>
      <c r="K301" s="17"/>
      <c r="L301" s="17"/>
    </row>
    <row r="302" spans="1:12" ht="17.25">
      <c r="A302" s="17"/>
      <c r="B302" s="17"/>
      <c r="C302" s="17"/>
      <c r="D302" s="17"/>
      <c r="E302" s="17"/>
      <c r="F302" s="17"/>
      <c r="G302" s="17"/>
      <c r="H302" s="17"/>
      <c r="I302" s="17"/>
      <c r="J302" s="17"/>
      <c r="K302" s="17"/>
      <c r="L302" s="17"/>
    </row>
    <row r="303" spans="1:12" ht="17.25">
      <c r="A303" s="17"/>
      <c r="B303" s="17"/>
      <c r="C303" s="17"/>
      <c r="D303" s="17"/>
      <c r="E303" s="17"/>
      <c r="F303" s="17"/>
      <c r="G303" s="17"/>
      <c r="H303" s="17"/>
      <c r="I303" s="17"/>
      <c r="J303" s="17"/>
      <c r="K303" s="17"/>
      <c r="L303" s="17"/>
    </row>
    <row r="304" spans="1:12" ht="17.25">
      <c r="A304" s="17"/>
      <c r="B304" s="17"/>
      <c r="C304" s="17"/>
      <c r="D304" s="17"/>
      <c r="E304" s="17"/>
      <c r="F304" s="17"/>
      <c r="G304" s="17"/>
      <c r="H304" s="17"/>
      <c r="I304" s="17"/>
      <c r="J304" s="17"/>
      <c r="K304" s="17"/>
      <c r="L304" s="17"/>
    </row>
    <row r="305" spans="1:12" ht="17.25">
      <c r="A305" s="17"/>
      <c r="B305" s="17"/>
      <c r="C305" s="17"/>
      <c r="D305" s="17"/>
      <c r="E305" s="17"/>
      <c r="F305" s="17"/>
      <c r="G305" s="17"/>
      <c r="H305" s="17"/>
      <c r="I305" s="17"/>
      <c r="J305" s="17"/>
      <c r="K305" s="17"/>
      <c r="L305" s="17"/>
    </row>
    <row r="306" spans="1:12" ht="17.25">
      <c r="A306" s="17"/>
      <c r="B306" s="17"/>
      <c r="C306" s="17"/>
      <c r="D306" s="17"/>
      <c r="E306" s="17"/>
      <c r="F306" s="17"/>
      <c r="G306" s="17"/>
      <c r="H306" s="17"/>
      <c r="I306" s="17"/>
      <c r="J306" s="17"/>
      <c r="K306" s="17"/>
      <c r="L306" s="17"/>
    </row>
    <row r="307" spans="1:12" ht="17.25">
      <c r="A307" s="17"/>
      <c r="B307" s="17"/>
      <c r="C307" s="17"/>
      <c r="D307" s="17"/>
      <c r="E307" s="17"/>
      <c r="F307" s="17"/>
      <c r="G307" s="17"/>
      <c r="H307" s="17"/>
      <c r="I307" s="17"/>
      <c r="J307" s="17"/>
      <c r="K307" s="17"/>
      <c r="L307" s="17"/>
    </row>
    <row r="308" spans="1:12" ht="17.25">
      <c r="A308" s="17"/>
      <c r="B308" s="17"/>
      <c r="C308" s="17"/>
      <c r="D308" s="17"/>
      <c r="E308" s="17"/>
      <c r="F308" s="17"/>
      <c r="G308" s="17"/>
      <c r="H308" s="17"/>
      <c r="I308" s="17"/>
      <c r="J308" s="17"/>
      <c r="K308" s="17"/>
      <c r="L308" s="17"/>
    </row>
    <row r="309" spans="1:12" ht="17.25">
      <c r="A309" s="17"/>
      <c r="B309" s="17"/>
      <c r="C309" s="17"/>
      <c r="D309" s="17"/>
      <c r="E309" s="17"/>
      <c r="F309" s="17"/>
      <c r="G309" s="17"/>
      <c r="H309" s="17"/>
      <c r="I309" s="17"/>
      <c r="J309" s="17"/>
      <c r="K309" s="17"/>
      <c r="L309" s="17"/>
    </row>
    <row r="310" spans="1:12" ht="17.25">
      <c r="A310" s="17"/>
      <c r="B310" s="17"/>
      <c r="C310" s="17"/>
      <c r="D310" s="17"/>
      <c r="E310" s="17"/>
      <c r="F310" s="17"/>
      <c r="G310" s="17"/>
      <c r="H310" s="17"/>
      <c r="I310" s="17"/>
      <c r="J310" s="17"/>
      <c r="K310" s="17"/>
      <c r="L310" s="17"/>
    </row>
    <row r="311" spans="1:12" ht="17.25">
      <c r="A311" s="17"/>
      <c r="B311" s="17"/>
      <c r="C311" s="17"/>
      <c r="D311" s="17"/>
      <c r="E311" s="17"/>
      <c r="F311" s="17"/>
      <c r="G311" s="17"/>
      <c r="H311" s="17"/>
      <c r="I311" s="17"/>
      <c r="J311" s="17"/>
      <c r="K311" s="17"/>
      <c r="L311" s="17"/>
    </row>
    <row r="312" spans="1:12" ht="17.25">
      <c r="A312" s="17"/>
      <c r="B312" s="17"/>
      <c r="C312" s="17"/>
      <c r="D312" s="17"/>
      <c r="E312" s="17"/>
      <c r="F312" s="17"/>
      <c r="G312" s="17"/>
      <c r="H312" s="17"/>
      <c r="I312" s="17"/>
      <c r="J312" s="17"/>
      <c r="K312" s="17"/>
      <c r="L312" s="17"/>
    </row>
    <row r="313" spans="1:12" ht="17.25">
      <c r="A313" s="17"/>
      <c r="B313" s="17"/>
      <c r="C313" s="17"/>
      <c r="D313" s="17"/>
      <c r="E313" s="17"/>
      <c r="F313" s="17"/>
      <c r="G313" s="17"/>
      <c r="H313" s="17"/>
      <c r="I313" s="17"/>
      <c r="J313" s="17"/>
      <c r="K313" s="17"/>
      <c r="L313" s="17"/>
    </row>
    <row r="314" spans="1:12" ht="17.25">
      <c r="A314" s="17"/>
      <c r="B314" s="17"/>
      <c r="C314" s="17"/>
      <c r="D314" s="17"/>
      <c r="E314" s="17"/>
      <c r="F314" s="17"/>
      <c r="G314" s="17"/>
      <c r="H314" s="17"/>
      <c r="I314" s="17"/>
      <c r="J314" s="17"/>
      <c r="K314" s="17"/>
      <c r="L314" s="17"/>
    </row>
    <row r="315" spans="1:12" ht="17.25">
      <c r="A315" s="17"/>
      <c r="B315" s="17"/>
      <c r="C315" s="17"/>
      <c r="D315" s="17"/>
      <c r="E315" s="17"/>
      <c r="F315" s="17"/>
      <c r="G315" s="17"/>
      <c r="H315" s="17"/>
      <c r="I315" s="17"/>
      <c r="J315" s="17"/>
      <c r="K315" s="17"/>
      <c r="L315" s="17"/>
    </row>
    <row r="316" spans="1:12" ht="17.25">
      <c r="A316" s="17"/>
      <c r="B316" s="17"/>
      <c r="C316" s="17"/>
      <c r="D316" s="17"/>
      <c r="E316" s="17"/>
      <c r="F316" s="17"/>
      <c r="G316" s="17"/>
      <c r="H316" s="17"/>
      <c r="I316" s="17"/>
      <c r="J316" s="17"/>
      <c r="K316" s="17"/>
      <c r="L316" s="17"/>
    </row>
    <row r="317" spans="1:12" ht="17.25">
      <c r="A317" s="17"/>
      <c r="B317" s="17"/>
      <c r="C317" s="17"/>
      <c r="D317" s="17"/>
      <c r="E317" s="17"/>
      <c r="F317" s="17"/>
      <c r="G317" s="17"/>
      <c r="H317" s="17"/>
      <c r="I317" s="17"/>
      <c r="J317" s="17"/>
      <c r="K317" s="17"/>
      <c r="L317" s="17"/>
    </row>
    <row r="318" spans="1:12" ht="17.25">
      <c r="A318" s="17"/>
      <c r="B318" s="17"/>
      <c r="C318" s="17"/>
      <c r="D318" s="17"/>
      <c r="E318" s="17"/>
      <c r="F318" s="17"/>
      <c r="G318" s="17"/>
      <c r="H318" s="17"/>
      <c r="I318" s="17"/>
      <c r="J318" s="17"/>
      <c r="K318" s="17"/>
      <c r="L318" s="17"/>
    </row>
    <row r="319" spans="1:12" ht="17.25">
      <c r="A319" s="17"/>
      <c r="B319" s="17"/>
      <c r="C319" s="17"/>
      <c r="D319" s="17"/>
      <c r="E319" s="17"/>
      <c r="F319" s="17"/>
      <c r="G319" s="17"/>
      <c r="H319" s="17"/>
      <c r="I319" s="17"/>
      <c r="J319" s="17"/>
      <c r="K319" s="17"/>
      <c r="L319" s="17"/>
    </row>
    <row r="320" spans="1:12" ht="17.25">
      <c r="A320" s="17"/>
      <c r="B320" s="17"/>
      <c r="C320" s="17"/>
      <c r="D320" s="17"/>
      <c r="E320" s="17"/>
      <c r="F320" s="17"/>
      <c r="G320" s="17"/>
      <c r="H320" s="17"/>
      <c r="I320" s="17"/>
      <c r="J320" s="17"/>
      <c r="K320" s="17"/>
      <c r="L320" s="17"/>
    </row>
    <row r="321" spans="1:12" ht="17.25">
      <c r="A321" s="17"/>
      <c r="B321" s="17"/>
      <c r="C321" s="17"/>
      <c r="D321" s="17"/>
      <c r="E321" s="17"/>
      <c r="F321" s="17"/>
      <c r="G321" s="17"/>
      <c r="H321" s="17"/>
      <c r="I321" s="17"/>
      <c r="J321" s="17"/>
      <c r="K321" s="17"/>
      <c r="L321" s="17"/>
    </row>
    <row r="322" spans="1:12" ht="17.25">
      <c r="A322" s="17"/>
      <c r="B322" s="17"/>
      <c r="C322" s="17"/>
      <c r="D322" s="17"/>
      <c r="E322" s="17"/>
      <c r="F322" s="17"/>
      <c r="G322" s="17"/>
      <c r="H322" s="17"/>
      <c r="I322" s="17"/>
      <c r="J322" s="17"/>
      <c r="K322" s="17"/>
      <c r="L322" s="17"/>
    </row>
    <row r="323" spans="1:12" ht="17.25">
      <c r="A323" s="17"/>
      <c r="B323" s="17"/>
      <c r="C323" s="17"/>
      <c r="D323" s="17"/>
      <c r="E323" s="17"/>
      <c r="F323" s="17"/>
      <c r="G323" s="17"/>
      <c r="H323" s="17"/>
      <c r="I323" s="17"/>
      <c r="J323" s="17"/>
      <c r="K323" s="17"/>
      <c r="L323" s="17"/>
    </row>
    <row r="324" spans="1:12" ht="17.25">
      <c r="A324" s="17"/>
      <c r="B324" s="17"/>
      <c r="C324" s="17"/>
      <c r="D324" s="17"/>
      <c r="E324" s="17"/>
      <c r="F324" s="17"/>
      <c r="G324" s="17"/>
      <c r="H324" s="17"/>
      <c r="I324" s="17"/>
      <c r="J324" s="17"/>
      <c r="K324" s="17"/>
      <c r="L324" s="17"/>
    </row>
    <row r="325" spans="1:12" ht="17.25">
      <c r="A325" s="17"/>
      <c r="B325" s="17"/>
      <c r="C325" s="17"/>
      <c r="D325" s="17"/>
      <c r="E325" s="17"/>
      <c r="F325" s="17"/>
      <c r="G325" s="17"/>
      <c r="H325" s="17"/>
      <c r="I325" s="17"/>
      <c r="J325" s="17"/>
      <c r="K325" s="17"/>
      <c r="L325" s="17"/>
    </row>
    <row r="326" spans="1:12" ht="17.25">
      <c r="A326" s="17"/>
      <c r="B326" s="17"/>
      <c r="C326" s="17"/>
      <c r="D326" s="17"/>
      <c r="E326" s="17"/>
      <c r="F326" s="17"/>
      <c r="G326" s="17"/>
      <c r="H326" s="17"/>
      <c r="I326" s="17"/>
      <c r="J326" s="17"/>
      <c r="K326" s="17"/>
      <c r="L326" s="17"/>
    </row>
    <row r="327" spans="1:12" ht="17.25">
      <c r="A327" s="17"/>
      <c r="B327" s="17"/>
      <c r="C327" s="17"/>
      <c r="D327" s="17"/>
      <c r="E327" s="17"/>
      <c r="F327" s="17"/>
      <c r="G327" s="17"/>
      <c r="H327" s="17"/>
      <c r="I327" s="17"/>
      <c r="J327" s="17"/>
      <c r="K327" s="17"/>
      <c r="L327" s="17"/>
    </row>
    <row r="328" spans="1:12" ht="17.25">
      <c r="A328" s="17"/>
      <c r="B328" s="17"/>
      <c r="C328" s="17"/>
      <c r="D328" s="17"/>
      <c r="E328" s="17"/>
      <c r="F328" s="17"/>
      <c r="G328" s="17"/>
      <c r="H328" s="17"/>
      <c r="I328" s="17"/>
      <c r="J328" s="17"/>
      <c r="K328" s="17"/>
      <c r="L328" s="17"/>
    </row>
    <row r="329" spans="1:12" ht="17.25">
      <c r="A329" s="17"/>
      <c r="B329" s="17"/>
      <c r="C329" s="17"/>
      <c r="D329" s="17"/>
      <c r="E329" s="17"/>
      <c r="F329" s="17"/>
      <c r="G329" s="17"/>
      <c r="H329" s="17"/>
      <c r="I329" s="17"/>
      <c r="J329" s="17"/>
      <c r="K329" s="17"/>
      <c r="L329" s="17"/>
    </row>
    <row r="330" spans="1:12" ht="17.25">
      <c r="A330" s="17"/>
      <c r="B330" s="17"/>
      <c r="C330" s="17"/>
      <c r="D330" s="17"/>
      <c r="E330" s="17"/>
      <c r="F330" s="17"/>
      <c r="G330" s="17"/>
      <c r="H330" s="17"/>
      <c r="I330" s="17"/>
      <c r="J330" s="17"/>
      <c r="K330" s="17"/>
      <c r="L330" s="17"/>
    </row>
    <row r="331" spans="1:12" ht="17.25">
      <c r="A331" s="17"/>
      <c r="B331" s="17"/>
      <c r="C331" s="17"/>
      <c r="D331" s="17"/>
      <c r="E331" s="17"/>
      <c r="F331" s="17"/>
      <c r="G331" s="17"/>
      <c r="H331" s="17"/>
      <c r="I331" s="17"/>
      <c r="J331" s="17"/>
      <c r="K331" s="17"/>
      <c r="L331" s="17"/>
    </row>
    <row r="332" spans="1:12" ht="17.25">
      <c r="A332" s="17"/>
      <c r="B332" s="17"/>
      <c r="C332" s="17"/>
      <c r="D332" s="17"/>
      <c r="E332" s="17"/>
      <c r="F332" s="17"/>
      <c r="G332" s="17"/>
      <c r="H332" s="17"/>
      <c r="I332" s="17"/>
      <c r="J332" s="17"/>
      <c r="K332" s="17"/>
      <c r="L332" s="17"/>
    </row>
    <row r="333" spans="1:12" ht="17.25">
      <c r="A333" s="17"/>
      <c r="B333" s="17"/>
      <c r="C333" s="17"/>
      <c r="D333" s="17"/>
      <c r="E333" s="17"/>
      <c r="F333" s="17"/>
      <c r="G333" s="17"/>
      <c r="H333" s="17"/>
      <c r="I333" s="17"/>
      <c r="J333" s="17"/>
      <c r="K333" s="17"/>
      <c r="L333" s="17"/>
    </row>
    <row r="334" spans="1:12" ht="17.25">
      <c r="A334" s="17"/>
      <c r="B334" s="17"/>
      <c r="C334" s="17"/>
      <c r="D334" s="17"/>
      <c r="E334" s="17"/>
      <c r="F334" s="17"/>
      <c r="G334" s="17"/>
      <c r="H334" s="17"/>
      <c r="I334" s="17"/>
      <c r="J334" s="17"/>
      <c r="K334" s="17"/>
      <c r="L334" s="17"/>
    </row>
    <row r="335" spans="1:12" ht="17.25">
      <c r="A335" s="17"/>
      <c r="B335" s="17"/>
      <c r="C335" s="17"/>
      <c r="D335" s="17"/>
      <c r="E335" s="17"/>
      <c r="F335" s="17"/>
      <c r="G335" s="17"/>
      <c r="H335" s="17"/>
      <c r="I335" s="17"/>
      <c r="J335" s="17"/>
      <c r="K335" s="17"/>
      <c r="L335" s="17"/>
    </row>
    <row r="336" spans="1:12" ht="17.25">
      <c r="A336" s="17"/>
      <c r="B336" s="17"/>
      <c r="C336" s="17"/>
      <c r="D336" s="17"/>
      <c r="E336" s="17"/>
      <c r="F336" s="17"/>
      <c r="G336" s="17"/>
      <c r="H336" s="17"/>
      <c r="I336" s="17"/>
      <c r="J336" s="17"/>
      <c r="K336" s="17"/>
      <c r="L336" s="17"/>
    </row>
    <row r="337" spans="1:12" ht="17.25">
      <c r="A337" s="17"/>
      <c r="B337" s="17"/>
      <c r="C337" s="17"/>
      <c r="D337" s="17"/>
      <c r="E337" s="17"/>
      <c r="F337" s="17"/>
      <c r="G337" s="17"/>
      <c r="H337" s="17"/>
      <c r="I337" s="17"/>
      <c r="J337" s="17"/>
      <c r="K337" s="17"/>
      <c r="L337" s="17"/>
    </row>
    <row r="338" spans="1:12" ht="17.25">
      <c r="A338" s="17"/>
      <c r="B338" s="17"/>
      <c r="C338" s="17"/>
      <c r="D338" s="17"/>
      <c r="E338" s="17"/>
      <c r="F338" s="17"/>
      <c r="G338" s="17"/>
      <c r="H338" s="17"/>
      <c r="I338" s="17"/>
      <c r="J338" s="17"/>
      <c r="K338" s="17"/>
      <c r="L338" s="17"/>
    </row>
    <row r="339" spans="1:12" ht="17.25">
      <c r="A339" s="17"/>
      <c r="B339" s="17"/>
      <c r="C339" s="17"/>
      <c r="D339" s="17"/>
      <c r="E339" s="17"/>
      <c r="F339" s="17"/>
      <c r="G339" s="17"/>
      <c r="H339" s="17"/>
      <c r="I339" s="17"/>
      <c r="J339" s="17"/>
      <c r="K339" s="17"/>
      <c r="L339" s="17"/>
    </row>
    <row r="340" spans="1:12" ht="17.25">
      <c r="A340" s="17"/>
      <c r="B340" s="17"/>
      <c r="C340" s="17"/>
      <c r="D340" s="17"/>
      <c r="E340" s="17"/>
      <c r="F340" s="17"/>
      <c r="G340" s="17"/>
      <c r="H340" s="17"/>
      <c r="I340" s="17"/>
      <c r="J340" s="17"/>
      <c r="K340" s="17"/>
      <c r="L340" s="17"/>
    </row>
    <row r="341" spans="1:12" ht="17.25">
      <c r="A341" s="17"/>
      <c r="B341" s="17"/>
      <c r="C341" s="17"/>
      <c r="D341" s="17"/>
      <c r="E341" s="17"/>
      <c r="F341" s="17"/>
      <c r="G341" s="17"/>
      <c r="H341" s="17"/>
      <c r="I341" s="17"/>
      <c r="J341" s="17"/>
      <c r="K341" s="17"/>
      <c r="L341" s="17"/>
    </row>
    <row r="342" spans="1:12" ht="17.25">
      <c r="A342" s="17"/>
      <c r="B342" s="17"/>
      <c r="C342" s="17"/>
      <c r="D342" s="17"/>
      <c r="E342" s="17"/>
      <c r="F342" s="17"/>
      <c r="G342" s="17"/>
      <c r="H342" s="17"/>
      <c r="I342" s="17"/>
      <c r="J342" s="17"/>
      <c r="K342" s="17"/>
      <c r="L342" s="17"/>
    </row>
    <row r="343" spans="1:12" ht="17.25">
      <c r="A343" s="17"/>
      <c r="B343" s="17"/>
      <c r="C343" s="17"/>
      <c r="D343" s="17"/>
      <c r="E343" s="17"/>
      <c r="F343" s="17"/>
      <c r="G343" s="17"/>
      <c r="H343" s="17"/>
      <c r="I343" s="17"/>
      <c r="J343" s="17"/>
      <c r="K343" s="17"/>
      <c r="L343" s="17"/>
    </row>
    <row r="344" spans="1:12" ht="17.25">
      <c r="A344" s="17"/>
      <c r="B344" s="17"/>
      <c r="C344" s="17"/>
      <c r="D344" s="17"/>
      <c r="E344" s="17"/>
      <c r="F344" s="17"/>
      <c r="G344" s="17"/>
      <c r="H344" s="17"/>
      <c r="I344" s="17"/>
      <c r="J344" s="17"/>
      <c r="K344" s="17"/>
      <c r="L344" s="17"/>
    </row>
    <row r="345" spans="1:12" ht="17.25">
      <c r="A345" s="17"/>
      <c r="B345" s="17"/>
      <c r="C345" s="17"/>
      <c r="D345" s="17"/>
      <c r="E345" s="17"/>
      <c r="F345" s="17"/>
      <c r="G345" s="17"/>
      <c r="H345" s="17"/>
      <c r="I345" s="17"/>
      <c r="J345" s="17"/>
      <c r="K345" s="17"/>
      <c r="L345" s="17"/>
    </row>
    <row r="346" spans="1:12" ht="17.25">
      <c r="A346" s="17"/>
      <c r="B346" s="17"/>
      <c r="C346" s="17"/>
      <c r="D346" s="17"/>
      <c r="E346" s="17"/>
      <c r="F346" s="17"/>
      <c r="G346" s="17"/>
      <c r="H346" s="17"/>
      <c r="I346" s="17"/>
      <c r="J346" s="17"/>
      <c r="K346" s="17"/>
      <c r="L346" s="17"/>
    </row>
    <row r="347" spans="1:12" ht="17.25">
      <c r="A347" s="17"/>
      <c r="B347" s="17"/>
      <c r="C347" s="17"/>
      <c r="D347" s="17"/>
      <c r="E347" s="17"/>
      <c r="F347" s="17"/>
      <c r="G347" s="17"/>
      <c r="H347" s="17"/>
      <c r="I347" s="17"/>
      <c r="J347" s="17"/>
      <c r="K347" s="17"/>
      <c r="L347" s="17"/>
    </row>
    <row r="348" spans="1:12" ht="17.25">
      <c r="A348" s="17"/>
      <c r="B348" s="17"/>
      <c r="C348" s="17"/>
      <c r="D348" s="17"/>
      <c r="E348" s="17"/>
      <c r="F348" s="17"/>
      <c r="G348" s="17"/>
      <c r="H348" s="17"/>
      <c r="I348" s="17"/>
      <c r="J348" s="17"/>
      <c r="K348" s="17"/>
      <c r="L348" s="17"/>
    </row>
    <row r="349" spans="1:12" ht="17.25">
      <c r="A349" s="17"/>
      <c r="B349" s="17"/>
      <c r="C349" s="17"/>
      <c r="D349" s="17"/>
      <c r="E349" s="17"/>
      <c r="F349" s="17"/>
      <c r="G349" s="17"/>
      <c r="H349" s="17"/>
      <c r="I349" s="17"/>
      <c r="J349" s="17"/>
      <c r="K349" s="17"/>
      <c r="L349" s="17"/>
    </row>
  </sheetData>
  <sheetProtection/>
  <mergeCells count="171">
    <mergeCell ref="L182:L183"/>
    <mergeCell ref="G182:J182"/>
    <mergeCell ref="K182:K183"/>
    <mergeCell ref="A184:L184"/>
    <mergeCell ref="D25:D31"/>
    <mergeCell ref="D9:D10"/>
    <mergeCell ref="A1:L1"/>
    <mergeCell ref="A2:L2"/>
    <mergeCell ref="L3:L4"/>
    <mergeCell ref="E3:F3"/>
    <mergeCell ref="A3:A4"/>
    <mergeCell ref="D3:D4"/>
    <mergeCell ref="C3:C4"/>
    <mergeCell ref="B3:B4"/>
    <mergeCell ref="A131:A134"/>
    <mergeCell ref="A187:A189"/>
    <mergeCell ref="B187:B189"/>
    <mergeCell ref="B144:B150"/>
    <mergeCell ref="A151:A153"/>
    <mergeCell ref="A154:A156"/>
    <mergeCell ref="A138:A143"/>
    <mergeCell ref="B154:B156"/>
    <mergeCell ref="A181:L181"/>
    <mergeCell ref="F160:K160"/>
    <mergeCell ref="D131:D132"/>
    <mergeCell ref="B110:B111"/>
    <mergeCell ref="D147:D148"/>
    <mergeCell ref="D73:D76"/>
    <mergeCell ref="C82:C83"/>
    <mergeCell ref="D107:D108"/>
    <mergeCell ref="C145:C146"/>
    <mergeCell ref="D97:D98"/>
    <mergeCell ref="C84:C85"/>
    <mergeCell ref="D126:D127"/>
    <mergeCell ref="D282:D283"/>
    <mergeCell ref="A263:A264"/>
    <mergeCell ref="B210:B211"/>
    <mergeCell ref="A226:A233"/>
    <mergeCell ref="D260:D262"/>
    <mergeCell ref="B245:B247"/>
    <mergeCell ref="B226:B233"/>
    <mergeCell ref="A218:A222"/>
    <mergeCell ref="A223:A225"/>
    <mergeCell ref="B212:B217"/>
    <mergeCell ref="K3:K4"/>
    <mergeCell ref="E182:F182"/>
    <mergeCell ref="A182:A183"/>
    <mergeCell ref="D182:D183"/>
    <mergeCell ref="C182:C183"/>
    <mergeCell ref="B115:B119"/>
    <mergeCell ref="B112:B114"/>
    <mergeCell ref="B96:B100"/>
    <mergeCell ref="B101:B104"/>
    <mergeCell ref="D60:D64"/>
    <mergeCell ref="A212:A217"/>
    <mergeCell ref="D234:D238"/>
    <mergeCell ref="B223:B225"/>
    <mergeCell ref="G3:J3"/>
    <mergeCell ref="C67:C68"/>
    <mergeCell ref="C125:C126"/>
    <mergeCell ref="D144:D145"/>
    <mergeCell ref="A129:A130"/>
    <mergeCell ref="A135:A137"/>
    <mergeCell ref="D141:D142"/>
    <mergeCell ref="D36:D42"/>
    <mergeCell ref="D43:D49"/>
    <mergeCell ref="A120:A121"/>
    <mergeCell ref="A122:A128"/>
    <mergeCell ref="A82:A88"/>
    <mergeCell ref="A51:A59"/>
    <mergeCell ref="A79:A81"/>
    <mergeCell ref="D66:D67"/>
    <mergeCell ref="D89:D92"/>
    <mergeCell ref="C110:C111"/>
    <mergeCell ref="C20:C21"/>
    <mergeCell ref="A18:A22"/>
    <mergeCell ref="B25:B31"/>
    <mergeCell ref="B32:B35"/>
    <mergeCell ref="C25:C26"/>
    <mergeCell ref="A96:A100"/>
    <mergeCell ref="C96:C97"/>
    <mergeCell ref="A101:A104"/>
    <mergeCell ref="A25:A31"/>
    <mergeCell ref="A32:A35"/>
    <mergeCell ref="A36:A42"/>
    <mergeCell ref="A43:A49"/>
    <mergeCell ref="A60:A64"/>
    <mergeCell ref="A65:A71"/>
    <mergeCell ref="A72:A78"/>
    <mergeCell ref="D122:D125"/>
    <mergeCell ref="D102:D104"/>
    <mergeCell ref="D112:D114"/>
    <mergeCell ref="A105:A109"/>
    <mergeCell ref="C105:C106"/>
    <mergeCell ref="A112:A114"/>
    <mergeCell ref="A115:A119"/>
    <mergeCell ref="B120:B121"/>
    <mergeCell ref="B122:B128"/>
    <mergeCell ref="B36:B42"/>
    <mergeCell ref="B43:B49"/>
    <mergeCell ref="A8:A10"/>
    <mergeCell ref="A11:A14"/>
    <mergeCell ref="A15:A17"/>
    <mergeCell ref="B8:B10"/>
    <mergeCell ref="B15:B17"/>
    <mergeCell ref="B11:B14"/>
    <mergeCell ref="B18:B22"/>
    <mergeCell ref="D265:D267"/>
    <mergeCell ref="C267:C268"/>
    <mergeCell ref="D248:D249"/>
    <mergeCell ref="B196:B199"/>
    <mergeCell ref="B200:B204"/>
    <mergeCell ref="D200:D204"/>
    <mergeCell ref="B206:B209"/>
    <mergeCell ref="B234:B238"/>
    <mergeCell ref="B239:B244"/>
    <mergeCell ref="D196:D198"/>
    <mergeCell ref="B255:B256"/>
    <mergeCell ref="B51:B59"/>
    <mergeCell ref="B60:B64"/>
    <mergeCell ref="B65:B71"/>
    <mergeCell ref="B218:B222"/>
    <mergeCell ref="B82:B88"/>
    <mergeCell ref="B89:B95"/>
    <mergeCell ref="B131:B134"/>
    <mergeCell ref="B138:B143"/>
    <mergeCell ref="B105:B109"/>
    <mergeCell ref="A251:A252"/>
    <mergeCell ref="A253:A254"/>
    <mergeCell ref="B251:B252"/>
    <mergeCell ref="A239:A244"/>
    <mergeCell ref="A234:A238"/>
    <mergeCell ref="B270:B272"/>
    <mergeCell ref="A273:A274"/>
    <mergeCell ref="B273:B274"/>
    <mergeCell ref="A265:A268"/>
    <mergeCell ref="B265:B268"/>
    <mergeCell ref="B253:B254"/>
    <mergeCell ref="A248:A250"/>
    <mergeCell ref="B248:B250"/>
    <mergeCell ref="A245:A247"/>
    <mergeCell ref="A260:A262"/>
    <mergeCell ref="B260:B262"/>
    <mergeCell ref="B258:B259"/>
    <mergeCell ref="A258:A259"/>
    <mergeCell ref="B276:B278"/>
    <mergeCell ref="D32:D35"/>
    <mergeCell ref="G288:L288"/>
    <mergeCell ref="A279:A281"/>
    <mergeCell ref="B279:B281"/>
    <mergeCell ref="A282:A285"/>
    <mergeCell ref="B282:B285"/>
    <mergeCell ref="B72:B78"/>
    <mergeCell ref="B79:B81"/>
    <mergeCell ref="B263:B264"/>
    <mergeCell ref="A144:A150"/>
    <mergeCell ref="A89:A95"/>
    <mergeCell ref="A110:A111"/>
    <mergeCell ref="A276:A278"/>
    <mergeCell ref="A270:A272"/>
    <mergeCell ref="A255:A256"/>
    <mergeCell ref="A210:A211"/>
    <mergeCell ref="A196:A199"/>
    <mergeCell ref="A200:A204"/>
    <mergeCell ref="A206:A209"/>
    <mergeCell ref="D151:D153"/>
    <mergeCell ref="B190:B194"/>
    <mergeCell ref="A190:A194"/>
    <mergeCell ref="B151:B153"/>
    <mergeCell ref="B182:B183"/>
    <mergeCell ref="D190:D192"/>
  </mergeCells>
  <printOptions/>
  <pageMargins left="0.45" right="0.28" top="0.54" bottom="0.48" header="0.5" footer="0.5"/>
  <pageSetup horizontalDpi="600" verticalDpi="600" orientation="portrait" r:id="rId2"/>
  <ignoredErrors>
    <ignoredError sqref="K209 K35 K260 M187 M198 M249 M10 M13 M212 M116:M119 M123 M132:M136 M150:M155 M101:M107 M90:M94 M74:M81 M71 M24 M14:M18 M95:M100 M201" formula="1"/>
  </ignoredErrors>
  <drawing r:id="rId1"/>
</worksheet>
</file>

<file path=xl/worksheets/sheet2.xml><?xml version="1.0" encoding="utf-8"?>
<worksheet xmlns="http://schemas.openxmlformats.org/spreadsheetml/2006/main" xmlns:r="http://schemas.openxmlformats.org/officeDocument/2006/relationships">
  <dimension ref="A1:H39"/>
  <sheetViews>
    <sheetView zoomScalePageLayoutView="0" workbookViewId="0" topLeftCell="A43">
      <selection activeCell="I10" sqref="I10"/>
    </sheetView>
  </sheetViews>
  <sheetFormatPr defaultColWidth="8.66015625" defaultRowHeight="18"/>
  <cols>
    <col min="1" max="1" width="6" style="0" customWidth="1"/>
    <col min="2" max="2" width="18" style="0" customWidth="1"/>
    <col min="3" max="3" width="7.41015625" style="0" customWidth="1"/>
    <col min="4" max="4" width="9.08203125" style="0" customWidth="1"/>
    <col min="5" max="5" width="7.58203125" style="0" customWidth="1"/>
    <col min="6" max="6" width="11.08203125" style="0" customWidth="1"/>
    <col min="7" max="7" width="10.41015625" style="0" customWidth="1"/>
  </cols>
  <sheetData>
    <row r="1" spans="1:8" ht="19.5">
      <c r="A1" s="1129" t="s">
        <v>186</v>
      </c>
      <c r="B1" s="1129"/>
      <c r="C1" s="1129"/>
      <c r="D1" s="1129"/>
      <c r="E1" s="1129"/>
      <c r="F1" s="1129"/>
      <c r="G1" s="1129"/>
      <c r="H1" s="31"/>
    </row>
    <row r="2" spans="1:8" ht="26.25" customHeight="1">
      <c r="A2" s="1130" t="s">
        <v>22</v>
      </c>
      <c r="B2" s="1132" t="s">
        <v>42</v>
      </c>
      <c r="C2" s="1134" t="s">
        <v>43</v>
      </c>
      <c r="D2" s="1134"/>
      <c r="E2" s="1135" t="s">
        <v>44</v>
      </c>
      <c r="F2" s="1135"/>
      <c r="G2" s="9" t="s">
        <v>45</v>
      </c>
      <c r="H2" s="3"/>
    </row>
    <row r="3" spans="1:8" ht="26.25" customHeight="1">
      <c r="A3" s="1131"/>
      <c r="B3" s="1133"/>
      <c r="C3" s="11" t="s">
        <v>59</v>
      </c>
      <c r="D3" s="11" t="s">
        <v>106</v>
      </c>
      <c r="E3" s="11" t="s">
        <v>59</v>
      </c>
      <c r="F3" s="11" t="s">
        <v>106</v>
      </c>
      <c r="G3" s="9"/>
      <c r="H3" s="3"/>
    </row>
    <row r="4" spans="1:7" ht="26.25" customHeight="1">
      <c r="A4" s="284">
        <v>1</v>
      </c>
      <c r="B4" s="8" t="s">
        <v>35</v>
      </c>
      <c r="C4" s="66"/>
      <c r="D4" s="55"/>
      <c r="E4" s="285">
        <v>135</v>
      </c>
      <c r="F4" s="183">
        <v>18</v>
      </c>
      <c r="G4" s="286">
        <f>C4+E4</f>
        <v>135</v>
      </c>
    </row>
    <row r="5" spans="1:7" ht="26.25" customHeight="1">
      <c r="A5" s="274">
        <v>2</v>
      </c>
      <c r="B5" s="7" t="s">
        <v>36</v>
      </c>
      <c r="C5" s="67"/>
      <c r="D5" s="56"/>
      <c r="E5" s="276"/>
      <c r="F5" s="277"/>
      <c r="G5" s="275">
        <f aca="true" t="shared" si="0" ref="G5:G39">C5+E5</f>
        <v>0</v>
      </c>
    </row>
    <row r="6" spans="1:7" ht="26.25" customHeight="1">
      <c r="A6" s="274">
        <v>3</v>
      </c>
      <c r="B6" s="7" t="s">
        <v>168</v>
      </c>
      <c r="C6" s="276">
        <v>60</v>
      </c>
      <c r="D6" s="107">
        <v>8</v>
      </c>
      <c r="E6" s="276"/>
      <c r="F6" s="277"/>
      <c r="G6" s="275">
        <f t="shared" si="0"/>
        <v>60</v>
      </c>
    </row>
    <row r="7" spans="1:7" ht="26.25" customHeight="1">
      <c r="A7" s="274">
        <v>4</v>
      </c>
      <c r="B7" s="7" t="s">
        <v>169</v>
      </c>
      <c r="C7" s="15">
        <v>170.25</v>
      </c>
      <c r="D7" s="93">
        <v>30</v>
      </c>
      <c r="E7" s="45">
        <v>104</v>
      </c>
      <c r="F7" s="67">
        <v>15</v>
      </c>
      <c r="G7" s="275">
        <f t="shared" si="0"/>
        <v>274.25</v>
      </c>
    </row>
    <row r="8" spans="1:7" ht="26.25" customHeight="1">
      <c r="A8" s="274">
        <v>5</v>
      </c>
      <c r="B8" s="7" t="s">
        <v>70</v>
      </c>
      <c r="C8" s="93">
        <v>118</v>
      </c>
      <c r="D8" s="93">
        <v>30.2</v>
      </c>
      <c r="E8" s="45">
        <v>250.5</v>
      </c>
      <c r="F8" s="113">
        <v>49</v>
      </c>
      <c r="G8" s="275">
        <f t="shared" si="0"/>
        <v>368.5</v>
      </c>
    </row>
    <row r="9" spans="1:7" ht="26.25" customHeight="1">
      <c r="A9" s="274">
        <v>6</v>
      </c>
      <c r="B9" s="7" t="s">
        <v>39</v>
      </c>
      <c r="C9" s="15">
        <v>170</v>
      </c>
      <c r="D9" s="19">
        <v>24</v>
      </c>
      <c r="E9" s="276"/>
      <c r="F9" s="277"/>
      <c r="G9" s="275">
        <f t="shared" si="0"/>
        <v>170</v>
      </c>
    </row>
    <row r="10" spans="1:7" ht="26.25" customHeight="1">
      <c r="A10" s="274">
        <v>7</v>
      </c>
      <c r="B10" s="7" t="s">
        <v>170</v>
      </c>
      <c r="C10" s="15">
        <v>347.5</v>
      </c>
      <c r="D10" s="19">
        <v>50</v>
      </c>
      <c r="E10" s="45">
        <v>415</v>
      </c>
      <c r="F10" s="113">
        <v>58</v>
      </c>
      <c r="G10" s="275">
        <f t="shared" si="0"/>
        <v>762.5</v>
      </c>
    </row>
    <row r="11" spans="1:7" ht="26.25" customHeight="1">
      <c r="A11" s="274">
        <v>8</v>
      </c>
      <c r="B11" s="7" t="s">
        <v>174</v>
      </c>
      <c r="C11" s="67"/>
      <c r="D11" s="56"/>
      <c r="E11" s="45">
        <v>130</v>
      </c>
      <c r="F11" s="88">
        <v>18</v>
      </c>
      <c r="G11" s="275">
        <f t="shared" si="0"/>
        <v>130</v>
      </c>
    </row>
    <row r="12" spans="1:7" ht="26.25" customHeight="1">
      <c r="A12" s="274">
        <v>9</v>
      </c>
      <c r="B12" s="7" t="s">
        <v>176</v>
      </c>
      <c r="C12" s="93">
        <v>100</v>
      </c>
      <c r="D12" s="19">
        <v>24</v>
      </c>
      <c r="E12" s="276"/>
      <c r="F12" s="221">
        <v>12</v>
      </c>
      <c r="G12" s="275">
        <f t="shared" si="0"/>
        <v>100</v>
      </c>
    </row>
    <row r="13" spans="1:7" ht="26.25" customHeight="1">
      <c r="A13" s="274">
        <v>10</v>
      </c>
      <c r="B13" s="7" t="s">
        <v>175</v>
      </c>
      <c r="C13" s="15">
        <v>324</v>
      </c>
      <c r="D13" s="19">
        <v>49.5</v>
      </c>
      <c r="E13" s="276"/>
      <c r="F13" s="277"/>
      <c r="G13" s="275">
        <f t="shared" si="0"/>
        <v>324</v>
      </c>
    </row>
    <row r="14" spans="1:7" ht="26.25" customHeight="1">
      <c r="A14" s="274">
        <v>11</v>
      </c>
      <c r="B14" s="7" t="s">
        <v>46</v>
      </c>
      <c r="C14" s="113">
        <v>225</v>
      </c>
      <c r="D14" s="93">
        <v>56</v>
      </c>
      <c r="E14" s="45">
        <v>400</v>
      </c>
      <c r="F14" s="221">
        <v>96</v>
      </c>
      <c r="G14" s="275">
        <f t="shared" si="0"/>
        <v>625</v>
      </c>
    </row>
    <row r="15" spans="1:7" ht="26.25" customHeight="1">
      <c r="A15" s="274">
        <v>12</v>
      </c>
      <c r="B15" s="278" t="s">
        <v>93</v>
      </c>
      <c r="C15" s="279">
        <v>660</v>
      </c>
      <c r="D15" s="93">
        <v>136</v>
      </c>
      <c r="E15" s="45">
        <v>517.5</v>
      </c>
      <c r="F15" s="221">
        <v>96</v>
      </c>
      <c r="G15" s="275">
        <f t="shared" si="0"/>
        <v>1177.5</v>
      </c>
    </row>
    <row r="16" spans="1:7" ht="26.25" customHeight="1">
      <c r="A16" s="274">
        <v>13</v>
      </c>
      <c r="B16" s="278" t="s">
        <v>92</v>
      </c>
      <c r="C16" s="15">
        <v>660</v>
      </c>
      <c r="D16" s="69">
        <v>138</v>
      </c>
      <c r="E16" s="45">
        <v>527.5</v>
      </c>
      <c r="F16" s="221">
        <v>109</v>
      </c>
      <c r="G16" s="275">
        <f t="shared" si="0"/>
        <v>1187.5</v>
      </c>
    </row>
    <row r="17" spans="1:7" ht="26.25" customHeight="1">
      <c r="A17" s="274">
        <v>14</v>
      </c>
      <c r="B17" s="7" t="s">
        <v>110</v>
      </c>
      <c r="C17" s="15">
        <v>60</v>
      </c>
      <c r="D17" s="19">
        <v>12</v>
      </c>
      <c r="E17" s="15">
        <v>305</v>
      </c>
      <c r="F17" s="221">
        <v>109</v>
      </c>
      <c r="G17" s="275">
        <f t="shared" si="0"/>
        <v>365</v>
      </c>
    </row>
    <row r="18" spans="1:7" ht="26.25" customHeight="1">
      <c r="A18" s="274">
        <v>15</v>
      </c>
      <c r="B18" s="7" t="s">
        <v>38</v>
      </c>
      <c r="C18" s="67"/>
      <c r="D18" s="56"/>
      <c r="E18" s="276"/>
      <c r="F18" s="277"/>
      <c r="G18" s="275">
        <f t="shared" si="0"/>
        <v>0</v>
      </c>
    </row>
    <row r="19" spans="1:7" ht="26.25" customHeight="1">
      <c r="A19" s="274">
        <v>16</v>
      </c>
      <c r="B19" s="7" t="s">
        <v>47</v>
      </c>
      <c r="C19" s="280">
        <v>283.75</v>
      </c>
      <c r="D19" s="107">
        <v>45</v>
      </c>
      <c r="E19" s="45">
        <v>232.75</v>
      </c>
      <c r="F19" s="221">
        <v>36</v>
      </c>
      <c r="G19" s="275">
        <f t="shared" si="0"/>
        <v>516.5</v>
      </c>
    </row>
    <row r="20" spans="1:7" ht="26.25" customHeight="1">
      <c r="A20" s="274">
        <v>17</v>
      </c>
      <c r="B20" s="7" t="s">
        <v>48</v>
      </c>
      <c r="C20" s="15">
        <v>279.75</v>
      </c>
      <c r="D20" s="88">
        <v>46</v>
      </c>
      <c r="E20" s="45">
        <v>870</v>
      </c>
      <c r="F20" s="221">
        <v>134</v>
      </c>
      <c r="G20" s="275">
        <f t="shared" si="0"/>
        <v>1149.75</v>
      </c>
    </row>
    <row r="21" spans="1:7" ht="26.25" customHeight="1">
      <c r="A21" s="274">
        <v>18</v>
      </c>
      <c r="B21" s="7" t="s">
        <v>171</v>
      </c>
      <c r="C21" s="15">
        <v>405</v>
      </c>
      <c r="D21" s="93">
        <v>71</v>
      </c>
      <c r="E21" s="45">
        <v>150</v>
      </c>
      <c r="F21" s="221">
        <v>24</v>
      </c>
      <c r="G21" s="275">
        <f t="shared" si="0"/>
        <v>555</v>
      </c>
    </row>
    <row r="22" spans="1:7" ht="26.25" customHeight="1">
      <c r="A22" s="274">
        <v>19</v>
      </c>
      <c r="B22" s="7" t="s">
        <v>172</v>
      </c>
      <c r="C22" s="15">
        <v>92.5</v>
      </c>
      <c r="D22" s="93">
        <v>12</v>
      </c>
      <c r="E22" s="45">
        <v>192.5</v>
      </c>
      <c r="F22" s="221">
        <v>38</v>
      </c>
      <c r="G22" s="275">
        <f t="shared" si="0"/>
        <v>285</v>
      </c>
    </row>
    <row r="23" spans="1:7" ht="26.25" customHeight="1">
      <c r="A23" s="274">
        <v>20</v>
      </c>
      <c r="B23" s="7" t="s">
        <v>173</v>
      </c>
      <c r="C23" s="15">
        <v>429</v>
      </c>
      <c r="D23" s="88">
        <v>90</v>
      </c>
      <c r="E23" s="45">
        <v>285</v>
      </c>
      <c r="F23" s="221">
        <v>58</v>
      </c>
      <c r="G23" s="275">
        <f t="shared" si="0"/>
        <v>714</v>
      </c>
    </row>
    <row r="24" spans="1:7" ht="26.25" customHeight="1">
      <c r="A24" s="274">
        <v>21</v>
      </c>
      <c r="B24" s="7" t="s">
        <v>41</v>
      </c>
      <c r="C24" s="15">
        <v>502.5</v>
      </c>
      <c r="D24" s="93">
        <v>102</v>
      </c>
      <c r="E24" s="45">
        <v>217.5</v>
      </c>
      <c r="F24" s="281">
        <v>46</v>
      </c>
      <c r="G24" s="275">
        <f t="shared" si="0"/>
        <v>720</v>
      </c>
    </row>
    <row r="25" spans="1:7" ht="26.25" customHeight="1">
      <c r="A25" s="274">
        <v>22</v>
      </c>
      <c r="B25" s="7" t="s">
        <v>37</v>
      </c>
      <c r="C25" s="15">
        <v>338.5</v>
      </c>
      <c r="D25" s="19">
        <v>83</v>
      </c>
      <c r="E25" s="45">
        <v>232.5</v>
      </c>
      <c r="F25" s="88">
        <v>48</v>
      </c>
      <c r="G25" s="275">
        <f t="shared" si="0"/>
        <v>571</v>
      </c>
    </row>
    <row r="26" spans="1:7" ht="26.25" customHeight="1">
      <c r="A26" s="274">
        <v>23</v>
      </c>
      <c r="B26" s="7" t="s">
        <v>40</v>
      </c>
      <c r="C26" s="15">
        <v>310</v>
      </c>
      <c r="D26" s="59">
        <v>74</v>
      </c>
      <c r="E26" s="45">
        <v>90</v>
      </c>
      <c r="F26" s="221">
        <v>24</v>
      </c>
      <c r="G26" s="275">
        <f t="shared" si="0"/>
        <v>400</v>
      </c>
    </row>
    <row r="27" spans="1:7" ht="26.25" customHeight="1">
      <c r="A27" s="274">
        <v>24</v>
      </c>
      <c r="B27" s="278" t="s">
        <v>177</v>
      </c>
      <c r="C27" s="15">
        <v>640</v>
      </c>
      <c r="D27" s="93">
        <v>146</v>
      </c>
      <c r="E27" s="45">
        <v>390</v>
      </c>
      <c r="F27" s="221">
        <v>96</v>
      </c>
      <c r="G27" s="275">
        <f t="shared" si="0"/>
        <v>1030</v>
      </c>
    </row>
    <row r="28" spans="1:7" ht="26.25" customHeight="1">
      <c r="A28" s="274">
        <v>25</v>
      </c>
      <c r="B28" s="7" t="s">
        <v>71</v>
      </c>
      <c r="C28" s="15">
        <v>228</v>
      </c>
      <c r="D28" s="59">
        <v>60</v>
      </c>
      <c r="E28" s="45">
        <v>336</v>
      </c>
      <c r="F28" s="221">
        <v>91</v>
      </c>
      <c r="G28" s="275">
        <f t="shared" si="0"/>
        <v>564</v>
      </c>
    </row>
    <row r="29" spans="1:7" ht="26.25" customHeight="1">
      <c r="A29" s="274">
        <v>26</v>
      </c>
      <c r="B29" s="7" t="s">
        <v>80</v>
      </c>
      <c r="C29" s="15">
        <v>540</v>
      </c>
      <c r="D29" s="59">
        <v>132</v>
      </c>
      <c r="E29" s="45">
        <v>240</v>
      </c>
      <c r="F29" s="221">
        <v>56</v>
      </c>
      <c r="G29" s="275">
        <f t="shared" si="0"/>
        <v>780</v>
      </c>
    </row>
    <row r="30" spans="1:7" ht="26.25" customHeight="1">
      <c r="A30" s="274">
        <v>27</v>
      </c>
      <c r="B30" s="7" t="s">
        <v>72</v>
      </c>
      <c r="C30" s="15">
        <v>369</v>
      </c>
      <c r="D30" s="59">
        <v>51</v>
      </c>
      <c r="E30" s="45">
        <v>474</v>
      </c>
      <c r="F30" s="221">
        <v>63</v>
      </c>
      <c r="G30" s="275">
        <f t="shared" si="0"/>
        <v>843</v>
      </c>
    </row>
    <row r="31" spans="1:7" ht="26.25" customHeight="1">
      <c r="A31" s="274">
        <v>28</v>
      </c>
      <c r="B31" s="7" t="s">
        <v>118</v>
      </c>
      <c r="C31" s="15">
        <v>210</v>
      </c>
      <c r="D31" s="19">
        <v>28</v>
      </c>
      <c r="E31" s="45">
        <v>180</v>
      </c>
      <c r="F31" s="221">
        <v>24</v>
      </c>
      <c r="G31" s="275">
        <f t="shared" si="0"/>
        <v>390</v>
      </c>
    </row>
    <row r="32" spans="1:7" ht="26.25" customHeight="1">
      <c r="A32" s="274">
        <v>29</v>
      </c>
      <c r="B32" s="7" t="s">
        <v>73</v>
      </c>
      <c r="C32" s="15">
        <v>287.5</v>
      </c>
      <c r="D32" s="59">
        <v>39</v>
      </c>
      <c r="E32" s="45">
        <v>232.5</v>
      </c>
      <c r="F32" s="221">
        <v>39</v>
      </c>
      <c r="G32" s="275">
        <f t="shared" si="0"/>
        <v>520</v>
      </c>
    </row>
    <row r="33" spans="1:7" ht="26.25" customHeight="1">
      <c r="A33" s="274">
        <v>30</v>
      </c>
      <c r="B33" s="7" t="s">
        <v>77</v>
      </c>
      <c r="C33" s="15">
        <v>555</v>
      </c>
      <c r="D33" s="19">
        <v>94</v>
      </c>
      <c r="E33" s="276"/>
      <c r="F33" s="277"/>
      <c r="G33" s="275">
        <f t="shared" si="0"/>
        <v>555</v>
      </c>
    </row>
    <row r="34" spans="1:7" ht="26.25" customHeight="1">
      <c r="A34" s="274">
        <v>31</v>
      </c>
      <c r="B34" s="7" t="s">
        <v>121</v>
      </c>
      <c r="C34" s="67">
        <v>335</v>
      </c>
      <c r="D34" s="59">
        <v>65</v>
      </c>
      <c r="E34" s="45">
        <v>90</v>
      </c>
      <c r="F34" s="221">
        <v>20</v>
      </c>
      <c r="G34" s="275">
        <f t="shared" si="0"/>
        <v>425</v>
      </c>
    </row>
    <row r="35" spans="1:7" ht="26.25" customHeight="1">
      <c r="A35" s="274">
        <v>32</v>
      </c>
      <c r="B35" s="7" t="s">
        <v>74</v>
      </c>
      <c r="C35" s="15">
        <v>253</v>
      </c>
      <c r="D35" s="59">
        <v>35</v>
      </c>
      <c r="E35" s="45">
        <v>240</v>
      </c>
      <c r="F35" s="221">
        <v>32</v>
      </c>
      <c r="G35" s="275">
        <f t="shared" si="0"/>
        <v>493</v>
      </c>
    </row>
    <row r="36" spans="1:7" ht="26.25" customHeight="1">
      <c r="A36" s="274">
        <v>33</v>
      </c>
      <c r="B36" s="7" t="s">
        <v>75</v>
      </c>
      <c r="C36" s="277">
        <v>471</v>
      </c>
      <c r="D36" s="59">
        <v>116</v>
      </c>
      <c r="E36" s="45">
        <v>390</v>
      </c>
      <c r="F36" s="221">
        <v>88</v>
      </c>
      <c r="G36" s="275">
        <f t="shared" si="0"/>
        <v>861</v>
      </c>
    </row>
    <row r="37" spans="1:7" ht="26.25" customHeight="1">
      <c r="A37" s="274">
        <v>34</v>
      </c>
      <c r="B37" s="7" t="s">
        <v>79</v>
      </c>
      <c r="C37" s="15">
        <v>305</v>
      </c>
      <c r="D37" s="59">
        <v>58</v>
      </c>
      <c r="E37" s="45">
        <v>690</v>
      </c>
      <c r="F37" s="221">
        <v>112</v>
      </c>
      <c r="G37" s="275">
        <f t="shared" si="0"/>
        <v>995</v>
      </c>
    </row>
    <row r="38" spans="1:7" ht="26.25" customHeight="1">
      <c r="A38" s="274">
        <v>35</v>
      </c>
      <c r="B38" s="7" t="s">
        <v>76</v>
      </c>
      <c r="C38" s="15">
        <v>332.5</v>
      </c>
      <c r="D38" s="59">
        <v>115</v>
      </c>
      <c r="E38" s="45">
        <v>180</v>
      </c>
      <c r="F38" s="221">
        <v>96</v>
      </c>
      <c r="G38" s="275">
        <f t="shared" si="0"/>
        <v>512.5</v>
      </c>
    </row>
    <row r="39" spans="1:7" ht="26.25" customHeight="1">
      <c r="A39" s="282">
        <v>36</v>
      </c>
      <c r="B39" s="36" t="s">
        <v>78</v>
      </c>
      <c r="C39" s="46">
        <v>435</v>
      </c>
      <c r="D39" s="60">
        <v>72</v>
      </c>
      <c r="E39" s="58">
        <v>210</v>
      </c>
      <c r="F39" s="222">
        <v>44</v>
      </c>
      <c r="G39" s="283">
        <f t="shared" si="0"/>
        <v>645</v>
      </c>
    </row>
  </sheetData>
  <sheetProtection/>
  <mergeCells count="5">
    <mergeCell ref="A1:G1"/>
    <mergeCell ref="A2:A3"/>
    <mergeCell ref="B2:B3"/>
    <mergeCell ref="C2:D2"/>
    <mergeCell ref="E2:F2"/>
  </mergeCells>
  <printOptions/>
  <pageMargins left="0.75" right="0.75" top="0.62" bottom="0.5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D168"/>
  <sheetViews>
    <sheetView workbookViewId="0" topLeftCell="A10">
      <selection activeCell="AH37" sqref="AH37"/>
    </sheetView>
  </sheetViews>
  <sheetFormatPr defaultColWidth="8.66015625" defaultRowHeight="18"/>
  <cols>
    <col min="1" max="1" width="9.5" style="0" customWidth="1"/>
    <col min="2" max="25" width="1.91015625" style="0" customWidth="1"/>
    <col min="26" max="28" width="1.91015625" style="628" customWidth="1"/>
    <col min="29" max="29" width="1.91015625" style="632" customWidth="1"/>
    <col min="30" max="54" width="1.91015625" style="0" customWidth="1"/>
    <col min="55" max="55" width="6.91015625" style="0" customWidth="1"/>
  </cols>
  <sheetData>
    <row r="1" spans="1:54" ht="25.5" thickBot="1">
      <c r="A1" s="1043" t="s">
        <v>731</v>
      </c>
      <c r="B1" s="1043"/>
      <c r="C1" s="1043"/>
      <c r="D1" s="1043"/>
      <c r="E1" s="1043"/>
      <c r="F1" s="1043"/>
      <c r="G1" s="1043"/>
      <c r="H1" s="1043"/>
      <c r="I1" s="1043"/>
      <c r="J1" s="1043"/>
      <c r="K1" s="1043"/>
      <c r="L1" s="1043"/>
      <c r="M1" s="1043"/>
      <c r="N1" s="1043"/>
      <c r="O1" s="1043"/>
      <c r="P1" s="1043"/>
      <c r="Q1" s="1043"/>
      <c r="R1" s="1043"/>
      <c r="S1" s="1043"/>
      <c r="T1" s="1043"/>
      <c r="U1" s="1043"/>
      <c r="V1" s="1043"/>
      <c r="W1" s="1043"/>
      <c r="X1" s="1043"/>
      <c r="Y1" s="1043"/>
      <c r="Z1" s="1043"/>
      <c r="AA1" s="1043"/>
      <c r="AB1" s="1043"/>
      <c r="AC1" s="1043"/>
      <c r="AD1" s="1043"/>
      <c r="AE1" s="1043"/>
      <c r="AF1" s="1043"/>
      <c r="AG1" s="1043"/>
      <c r="AH1" s="1043"/>
      <c r="AI1" s="1043"/>
      <c r="AJ1" s="1043"/>
      <c r="AK1" s="1043"/>
      <c r="AL1" s="1043"/>
      <c r="AM1" s="1043"/>
      <c r="AN1" s="1043"/>
      <c r="AO1" s="1043"/>
      <c r="AP1" s="1043"/>
      <c r="AQ1" s="1043"/>
      <c r="AR1" s="1043"/>
      <c r="AS1" s="1043"/>
      <c r="AT1" s="1043"/>
      <c r="AU1" s="1043"/>
      <c r="AV1" s="1043"/>
      <c r="AW1" s="1043"/>
      <c r="AX1" s="1043"/>
      <c r="AY1" s="1043"/>
      <c r="AZ1" s="1043"/>
      <c r="BA1" s="1043"/>
      <c r="BB1" s="1043"/>
    </row>
    <row r="2" spans="1:54" ht="18" thickBot="1">
      <c r="A2" s="943" t="s">
        <v>689</v>
      </c>
      <c r="B2" s="1048">
        <v>8</v>
      </c>
      <c r="C2" s="1045"/>
      <c r="D2" s="1047"/>
      <c r="E2" s="1044">
        <v>9</v>
      </c>
      <c r="F2" s="1045"/>
      <c r="G2" s="1045"/>
      <c r="H2" s="1047"/>
      <c r="I2" s="1044">
        <v>10</v>
      </c>
      <c r="J2" s="1045"/>
      <c r="K2" s="1045"/>
      <c r="L2" s="1045"/>
      <c r="M2" s="1047"/>
      <c r="N2" s="1045">
        <v>11</v>
      </c>
      <c r="O2" s="1045"/>
      <c r="P2" s="1045"/>
      <c r="Q2" s="1047"/>
      <c r="R2" s="1045">
        <v>12</v>
      </c>
      <c r="S2" s="1045"/>
      <c r="T2" s="1045"/>
      <c r="U2" s="1047"/>
      <c r="V2" s="1044">
        <v>1</v>
      </c>
      <c r="W2" s="1045"/>
      <c r="X2" s="1045"/>
      <c r="Y2" s="1047"/>
      <c r="Z2" s="1044">
        <v>2</v>
      </c>
      <c r="AA2" s="1045"/>
      <c r="AB2" s="1045"/>
      <c r="AC2" s="1047"/>
      <c r="AD2" s="1044">
        <v>3</v>
      </c>
      <c r="AE2" s="1045"/>
      <c r="AF2" s="1045"/>
      <c r="AG2" s="1045"/>
      <c r="AH2" s="1047"/>
      <c r="AI2" s="1044">
        <v>4</v>
      </c>
      <c r="AJ2" s="1045"/>
      <c r="AK2" s="1045"/>
      <c r="AL2" s="1045"/>
      <c r="AM2" s="1047"/>
      <c r="AN2" s="1045">
        <v>5</v>
      </c>
      <c r="AO2" s="1045"/>
      <c r="AP2" s="1045"/>
      <c r="AQ2" s="1047"/>
      <c r="AR2" s="1044">
        <v>6</v>
      </c>
      <c r="AS2" s="1045"/>
      <c r="AT2" s="1045"/>
      <c r="AU2" s="1047"/>
      <c r="AV2" s="1044">
        <v>7</v>
      </c>
      <c r="AW2" s="1045"/>
      <c r="AX2" s="1045"/>
      <c r="AY2" s="1047"/>
      <c r="AZ2" s="1044">
        <v>8</v>
      </c>
      <c r="BA2" s="1045"/>
      <c r="BB2" s="1046"/>
    </row>
    <row r="3" spans="1:54" ht="17.25">
      <c r="A3" s="944" t="s">
        <v>690</v>
      </c>
      <c r="B3" s="633">
        <v>1</v>
      </c>
      <c r="C3" s="633">
        <v>2</v>
      </c>
      <c r="D3" s="633">
        <v>3</v>
      </c>
      <c r="E3" s="633">
        <v>4</v>
      </c>
      <c r="F3" s="633">
        <v>5</v>
      </c>
      <c r="G3" s="633">
        <v>6</v>
      </c>
      <c r="H3" s="633">
        <v>7</v>
      </c>
      <c r="I3" s="633">
        <v>8</v>
      </c>
      <c r="J3" s="633">
        <v>9</v>
      </c>
      <c r="K3" s="633">
        <v>10</v>
      </c>
      <c r="L3" s="633">
        <v>11</v>
      </c>
      <c r="M3" s="633">
        <v>12</v>
      </c>
      <c r="N3" s="633">
        <v>13</v>
      </c>
      <c r="O3" s="633">
        <v>14</v>
      </c>
      <c r="P3" s="633">
        <v>15</v>
      </c>
      <c r="Q3" s="633">
        <v>16</v>
      </c>
      <c r="R3" s="633">
        <v>17</v>
      </c>
      <c r="S3" s="633">
        <v>18</v>
      </c>
      <c r="T3" s="633">
        <v>19</v>
      </c>
      <c r="U3" s="633">
        <v>20</v>
      </c>
      <c r="V3" s="633">
        <v>21</v>
      </c>
      <c r="W3" s="633">
        <v>22</v>
      </c>
      <c r="X3" s="634">
        <v>23</v>
      </c>
      <c r="Y3" s="634">
        <v>24</v>
      </c>
      <c r="Z3" s="635">
        <v>25</v>
      </c>
      <c r="AA3" s="635">
        <v>26</v>
      </c>
      <c r="AB3" s="635">
        <v>27</v>
      </c>
      <c r="AC3" s="636">
        <v>28</v>
      </c>
      <c r="AD3" s="633">
        <v>29</v>
      </c>
      <c r="AE3" s="633">
        <v>30</v>
      </c>
      <c r="AF3" s="633">
        <v>31</v>
      </c>
      <c r="AG3" s="633">
        <v>32</v>
      </c>
      <c r="AH3" s="633">
        <v>33</v>
      </c>
      <c r="AI3" s="633">
        <v>34</v>
      </c>
      <c r="AJ3" s="633">
        <v>35</v>
      </c>
      <c r="AK3" s="633">
        <v>36</v>
      </c>
      <c r="AL3" s="633">
        <v>37</v>
      </c>
      <c r="AM3" s="633">
        <v>38</v>
      </c>
      <c r="AN3" s="633">
        <v>39</v>
      </c>
      <c r="AO3" s="633">
        <v>40</v>
      </c>
      <c r="AP3" s="633">
        <v>41</v>
      </c>
      <c r="AQ3" s="633">
        <v>42</v>
      </c>
      <c r="AR3" s="633">
        <v>43</v>
      </c>
      <c r="AS3" s="633">
        <v>44</v>
      </c>
      <c r="AT3" s="633">
        <v>45</v>
      </c>
      <c r="AU3" s="633">
        <v>46</v>
      </c>
      <c r="AV3" s="633">
        <v>47</v>
      </c>
      <c r="AW3" s="637">
        <v>48</v>
      </c>
      <c r="AX3" s="637">
        <v>49</v>
      </c>
      <c r="AY3" s="637">
        <v>50</v>
      </c>
      <c r="AZ3" s="637">
        <v>51</v>
      </c>
      <c r="BA3" s="638">
        <v>52</v>
      </c>
      <c r="BB3" s="639">
        <v>1</v>
      </c>
    </row>
    <row r="4" spans="1:54" ht="17.25">
      <c r="A4" s="623" t="s">
        <v>691</v>
      </c>
      <c r="B4" s="640">
        <v>12</v>
      </c>
      <c r="C4" s="640">
        <v>19</v>
      </c>
      <c r="D4" s="640">
        <v>26</v>
      </c>
      <c r="E4" s="640">
        <v>2</v>
      </c>
      <c r="F4" s="640">
        <v>9</v>
      </c>
      <c r="G4" s="640">
        <v>16</v>
      </c>
      <c r="H4" s="640">
        <v>23</v>
      </c>
      <c r="I4" s="640">
        <v>30</v>
      </c>
      <c r="J4" s="640">
        <v>7</v>
      </c>
      <c r="K4" s="640">
        <v>14</v>
      </c>
      <c r="L4" s="640">
        <v>21</v>
      </c>
      <c r="M4" s="640">
        <v>28</v>
      </c>
      <c r="N4" s="640">
        <v>4</v>
      </c>
      <c r="O4" s="640">
        <v>11</v>
      </c>
      <c r="P4" s="640">
        <v>18</v>
      </c>
      <c r="Q4" s="640">
        <v>25</v>
      </c>
      <c r="R4" s="640">
        <v>2</v>
      </c>
      <c r="S4" s="640">
        <v>9</v>
      </c>
      <c r="T4" s="640">
        <v>16</v>
      </c>
      <c r="U4" s="640">
        <v>23</v>
      </c>
      <c r="V4" s="640">
        <v>30</v>
      </c>
      <c r="W4" s="640">
        <v>6</v>
      </c>
      <c r="X4" s="640">
        <v>13</v>
      </c>
      <c r="Y4" s="640">
        <v>20</v>
      </c>
      <c r="Z4" s="641">
        <v>27</v>
      </c>
      <c r="AA4" s="641">
        <v>3</v>
      </c>
      <c r="AB4" s="641">
        <v>10</v>
      </c>
      <c r="AC4" s="642">
        <v>17</v>
      </c>
      <c r="AD4" s="640">
        <v>24</v>
      </c>
      <c r="AE4" s="640">
        <v>3</v>
      </c>
      <c r="AF4" s="640">
        <v>10</v>
      </c>
      <c r="AG4" s="640">
        <v>17</v>
      </c>
      <c r="AH4" s="640">
        <v>24</v>
      </c>
      <c r="AI4" s="640">
        <v>31</v>
      </c>
      <c r="AJ4" s="640">
        <v>7</v>
      </c>
      <c r="AK4" s="640">
        <v>14</v>
      </c>
      <c r="AL4" s="640">
        <v>21</v>
      </c>
      <c r="AM4" s="640">
        <v>28</v>
      </c>
      <c r="AN4" s="640">
        <v>5</v>
      </c>
      <c r="AO4" s="640">
        <v>12</v>
      </c>
      <c r="AP4" s="640">
        <v>19</v>
      </c>
      <c r="AQ4" s="640">
        <v>26</v>
      </c>
      <c r="AR4" s="640">
        <v>2</v>
      </c>
      <c r="AS4" s="640">
        <v>9</v>
      </c>
      <c r="AT4" s="640">
        <v>16</v>
      </c>
      <c r="AU4" s="640">
        <v>23</v>
      </c>
      <c r="AV4" s="640">
        <v>30</v>
      </c>
      <c r="AW4" s="643">
        <v>7</v>
      </c>
      <c r="AX4" s="643">
        <v>14</v>
      </c>
      <c r="AY4" s="643">
        <v>21</v>
      </c>
      <c r="AZ4" s="643">
        <v>28</v>
      </c>
      <c r="BA4" s="644">
        <v>4</v>
      </c>
      <c r="BB4" s="645">
        <v>11</v>
      </c>
    </row>
    <row r="5" spans="1:54" ht="18" thickBot="1">
      <c r="A5" s="624"/>
      <c r="B5" s="646">
        <v>18</v>
      </c>
      <c r="C5" s="646">
        <v>25</v>
      </c>
      <c r="D5" s="647">
        <v>1</v>
      </c>
      <c r="E5" s="646">
        <v>8</v>
      </c>
      <c r="F5" s="646">
        <v>15</v>
      </c>
      <c r="G5" s="646">
        <v>22</v>
      </c>
      <c r="H5" s="646">
        <v>29</v>
      </c>
      <c r="I5" s="646">
        <v>6</v>
      </c>
      <c r="J5" s="646">
        <v>13</v>
      </c>
      <c r="K5" s="646">
        <v>20</v>
      </c>
      <c r="L5" s="646">
        <v>27</v>
      </c>
      <c r="M5" s="646">
        <v>3</v>
      </c>
      <c r="N5" s="646">
        <v>10</v>
      </c>
      <c r="O5" s="646">
        <v>17</v>
      </c>
      <c r="P5" s="646">
        <v>24</v>
      </c>
      <c r="Q5" s="646">
        <v>1</v>
      </c>
      <c r="R5" s="646">
        <v>8</v>
      </c>
      <c r="S5" s="646">
        <v>15</v>
      </c>
      <c r="T5" s="646">
        <v>22</v>
      </c>
      <c r="U5" s="646">
        <v>29</v>
      </c>
      <c r="V5" s="646">
        <v>5</v>
      </c>
      <c r="W5" s="646">
        <v>12</v>
      </c>
      <c r="X5" s="646">
        <v>19</v>
      </c>
      <c r="Y5" s="646">
        <v>26</v>
      </c>
      <c r="Z5" s="648">
        <v>2</v>
      </c>
      <c r="AA5" s="648">
        <v>9</v>
      </c>
      <c r="AB5" s="648">
        <v>16</v>
      </c>
      <c r="AC5" s="649">
        <v>23</v>
      </c>
      <c r="AD5" s="646">
        <v>2</v>
      </c>
      <c r="AE5" s="646">
        <v>9</v>
      </c>
      <c r="AF5" s="646">
        <v>16</v>
      </c>
      <c r="AG5" s="646">
        <v>23</v>
      </c>
      <c r="AH5" s="646">
        <v>30</v>
      </c>
      <c r="AI5" s="646">
        <v>6</v>
      </c>
      <c r="AJ5" s="646">
        <v>13</v>
      </c>
      <c r="AK5" s="646">
        <v>20</v>
      </c>
      <c r="AL5" s="646">
        <v>27</v>
      </c>
      <c r="AM5" s="646">
        <v>4</v>
      </c>
      <c r="AN5" s="646">
        <v>11</v>
      </c>
      <c r="AO5" s="646">
        <v>18</v>
      </c>
      <c r="AP5" s="646">
        <v>25</v>
      </c>
      <c r="AQ5" s="646">
        <v>1</v>
      </c>
      <c r="AR5" s="646">
        <v>8</v>
      </c>
      <c r="AS5" s="646">
        <v>15</v>
      </c>
      <c r="AT5" s="646">
        <v>22</v>
      </c>
      <c r="AU5" s="646">
        <v>29</v>
      </c>
      <c r="AV5" s="646">
        <v>6</v>
      </c>
      <c r="AW5" s="650">
        <v>13</v>
      </c>
      <c r="AX5" s="650">
        <v>20</v>
      </c>
      <c r="AY5" s="650">
        <v>27</v>
      </c>
      <c r="AZ5" s="650">
        <v>3</v>
      </c>
      <c r="BA5" s="651">
        <v>10</v>
      </c>
      <c r="BB5" s="652">
        <v>17</v>
      </c>
    </row>
    <row r="6" spans="1:54" ht="12" customHeight="1">
      <c r="A6" s="936" t="s">
        <v>839</v>
      </c>
      <c r="B6" s="1064" t="s">
        <v>719</v>
      </c>
      <c r="C6" s="1065"/>
      <c r="D6" s="1065"/>
      <c r="E6" s="1066"/>
      <c r="F6" s="1079" t="s">
        <v>692</v>
      </c>
      <c r="G6" s="923"/>
      <c r="H6" s="922"/>
      <c r="I6" s="923"/>
      <c r="J6" s="924"/>
      <c r="K6" s="925"/>
      <c r="L6" s="911"/>
      <c r="M6" s="911"/>
      <c r="N6" s="911"/>
      <c r="O6" s="926"/>
      <c r="P6" s="927"/>
      <c r="Q6" s="928"/>
      <c r="R6" s="927"/>
      <c r="S6" s="927"/>
      <c r="T6" s="927"/>
      <c r="U6" s="927"/>
      <c r="V6" s="927"/>
      <c r="W6" s="929"/>
      <c r="X6" s="917"/>
      <c r="Y6" s="930"/>
      <c r="Z6" s="1276" t="s">
        <v>693</v>
      </c>
      <c r="AA6" s="1276"/>
      <c r="AB6" s="1276"/>
      <c r="AC6" s="953"/>
      <c r="AD6" s="952"/>
      <c r="AE6" s="508"/>
      <c r="AF6" s="508"/>
      <c r="AG6" s="612"/>
      <c r="AH6" s="613"/>
      <c r="AI6" s="508"/>
      <c r="AJ6" s="508"/>
      <c r="AK6" s="508"/>
      <c r="AL6" s="508"/>
      <c r="AM6" s="508"/>
      <c r="AN6" s="508"/>
      <c r="AO6" s="508"/>
      <c r="AP6" s="508"/>
      <c r="AQ6" s="508"/>
      <c r="AR6" s="508"/>
      <c r="AS6" s="508"/>
      <c r="AT6" s="508"/>
      <c r="AU6" s="508"/>
      <c r="AV6" s="508"/>
      <c r="AW6" s="508"/>
      <c r="AX6" s="508"/>
      <c r="AY6" s="508"/>
      <c r="AZ6" s="508"/>
      <c r="BA6" s="508"/>
      <c r="BB6" s="616"/>
    </row>
    <row r="7" spans="1:54" ht="12" customHeight="1" thickBot="1">
      <c r="A7" s="620"/>
      <c r="B7" s="1037"/>
      <c r="C7" s="1038"/>
      <c r="D7" s="1038"/>
      <c r="E7" s="1039"/>
      <c r="F7" s="1057"/>
      <c r="G7" s="932"/>
      <c r="H7" s="931"/>
      <c r="I7" s="932"/>
      <c r="J7" s="517"/>
      <c r="K7" s="933"/>
      <c r="L7" s="515"/>
      <c r="M7" s="515"/>
      <c r="N7" s="515"/>
      <c r="O7" s="934"/>
      <c r="P7" s="920"/>
      <c r="Q7" s="919"/>
      <c r="R7" s="515"/>
      <c r="S7" s="515"/>
      <c r="T7" s="515"/>
      <c r="U7" s="515"/>
      <c r="V7" s="920"/>
      <c r="W7" s="921"/>
      <c r="X7" s="519"/>
      <c r="Y7" s="935"/>
      <c r="Z7" s="1277"/>
      <c r="AA7" s="1277"/>
      <c r="AB7" s="1277"/>
      <c r="AC7" s="954"/>
      <c r="AD7" s="504"/>
      <c r="AE7" s="505"/>
      <c r="AF7" s="505"/>
      <c r="AG7" s="506"/>
      <c r="AH7" s="507"/>
      <c r="AI7" s="505"/>
      <c r="AJ7" s="505"/>
      <c r="AK7" s="505"/>
      <c r="AL7" s="505"/>
      <c r="AM7" s="505"/>
      <c r="AN7" s="505"/>
      <c r="AO7" s="505"/>
      <c r="AP7" s="505"/>
      <c r="AQ7" s="505"/>
      <c r="AR7" s="505"/>
      <c r="AS7" s="505"/>
      <c r="AT7" s="505"/>
      <c r="AU7" s="505"/>
      <c r="AV7" s="505"/>
      <c r="AW7" s="505"/>
      <c r="AX7" s="505"/>
      <c r="AY7" s="505"/>
      <c r="AZ7" s="505"/>
      <c r="BA7" s="505"/>
      <c r="BB7" s="617"/>
    </row>
    <row r="8" spans="1:54" ht="12" customHeight="1">
      <c r="A8" s="902" t="s">
        <v>843</v>
      </c>
      <c r="B8" s="1064" t="s">
        <v>719</v>
      </c>
      <c r="C8" s="1065"/>
      <c r="D8" s="1065"/>
      <c r="E8" s="1066"/>
      <c r="F8" s="1079" t="s">
        <v>692</v>
      </c>
      <c r="G8" s="904"/>
      <c r="H8" s="905"/>
      <c r="I8" s="906"/>
      <c r="J8" s="910"/>
      <c r="K8" s="911"/>
      <c r="L8" s="912"/>
      <c r="M8" s="912"/>
      <c r="N8" s="912"/>
      <c r="O8" s="912"/>
      <c r="P8" s="911"/>
      <c r="Q8" s="913"/>
      <c r="R8" s="914"/>
      <c r="S8" s="914"/>
      <c r="T8" s="914"/>
      <c r="U8" s="914"/>
      <c r="V8" s="915"/>
      <c r="W8" s="916"/>
      <c r="X8" s="917"/>
      <c r="Y8" s="917"/>
      <c r="Z8" s="1277"/>
      <c r="AA8" s="1277"/>
      <c r="AB8" s="1277"/>
      <c r="AC8" s="954"/>
      <c r="AD8" s="504"/>
      <c r="AE8" s="505"/>
      <c r="AF8" s="505"/>
      <c r="AG8" s="512"/>
      <c r="AH8" s="513"/>
      <c r="AI8" s="510"/>
      <c r="AJ8" s="510"/>
      <c r="AK8" s="510"/>
      <c r="AL8" s="510"/>
      <c r="AM8" s="505"/>
      <c r="AN8" s="505"/>
      <c r="AO8" s="505"/>
      <c r="AP8" s="505"/>
      <c r="AQ8" s="505"/>
      <c r="AR8" s="505"/>
      <c r="AS8" s="505"/>
      <c r="AT8" s="511"/>
      <c r="AU8" s="505"/>
      <c r="AV8" s="505"/>
      <c r="AW8" s="505"/>
      <c r="AX8" s="505"/>
      <c r="AY8" s="505"/>
      <c r="AZ8" s="505"/>
      <c r="BA8" s="505"/>
      <c r="BB8" s="617"/>
    </row>
    <row r="9" spans="1:54" ht="12" customHeight="1" thickBot="1">
      <c r="A9" s="903"/>
      <c r="B9" s="1037"/>
      <c r="C9" s="1038"/>
      <c r="D9" s="1038"/>
      <c r="E9" s="1039"/>
      <c r="F9" s="1057"/>
      <c r="G9" s="907"/>
      <c r="H9" s="908"/>
      <c r="I9" s="909"/>
      <c r="J9" s="514"/>
      <c r="K9" s="515"/>
      <c r="L9" s="516"/>
      <c r="M9" s="516"/>
      <c r="N9" s="516"/>
      <c r="O9" s="517"/>
      <c r="P9" s="918"/>
      <c r="Q9" s="919"/>
      <c r="R9" s="515"/>
      <c r="S9" s="515"/>
      <c r="T9" s="515"/>
      <c r="U9" s="515"/>
      <c r="V9" s="920"/>
      <c r="W9" s="921"/>
      <c r="X9" s="519"/>
      <c r="Y9" s="519"/>
      <c r="Z9" s="1277"/>
      <c r="AA9" s="1277"/>
      <c r="AB9" s="1277"/>
      <c r="AC9" s="955"/>
      <c r="AD9" s="509"/>
      <c r="AE9" s="505"/>
      <c r="AF9" s="505"/>
      <c r="AG9" s="512"/>
      <c r="AH9" s="513"/>
      <c r="AI9" s="510"/>
      <c r="AJ9" s="510"/>
      <c r="AK9" s="510"/>
      <c r="AL9" s="510"/>
      <c r="AM9" s="505"/>
      <c r="AN9" s="505"/>
      <c r="AO9" s="505"/>
      <c r="AP9" s="505"/>
      <c r="AQ9" s="505"/>
      <c r="AR9" s="505"/>
      <c r="AS9" s="505"/>
      <c r="AT9" s="505"/>
      <c r="AU9" s="505"/>
      <c r="AV9" s="505"/>
      <c r="AW9" s="505"/>
      <c r="AX9" s="505"/>
      <c r="AY9" s="505"/>
      <c r="AZ9" s="505"/>
      <c r="BA9" s="505"/>
      <c r="BB9" s="617"/>
    </row>
    <row r="10" spans="1:54" ht="12" customHeight="1" thickBot="1">
      <c r="A10" s="896" t="s">
        <v>841</v>
      </c>
      <c r="B10" s="1040" t="s">
        <v>692</v>
      </c>
      <c r="C10" s="551"/>
      <c r="D10" s="899"/>
      <c r="E10" s="899"/>
      <c r="G10" s="520"/>
      <c r="H10" s="520"/>
      <c r="I10" s="520"/>
      <c r="J10" s="520"/>
      <c r="M10" s="1207" t="s">
        <v>694</v>
      </c>
      <c r="N10" s="1208"/>
      <c r="O10" s="1208"/>
      <c r="P10" s="1208"/>
      <c r="Q10" s="1208"/>
      <c r="R10" s="1208"/>
      <c r="S10" s="1208"/>
      <c r="T10" s="1208"/>
      <c r="U10" s="1208"/>
      <c r="V10" s="1209" t="s">
        <v>533</v>
      </c>
      <c r="W10" s="1210"/>
      <c r="X10" s="1210"/>
      <c r="Y10" s="1211"/>
      <c r="Z10" s="1277"/>
      <c r="AA10" s="1277"/>
      <c r="AB10" s="1277"/>
      <c r="AC10" s="1278" t="s">
        <v>866</v>
      </c>
      <c r="AD10" s="1279"/>
      <c r="AE10" s="1096" t="s">
        <v>695</v>
      </c>
      <c r="AF10" s="947"/>
      <c r="AG10" s="521"/>
      <c r="AH10" s="518"/>
      <c r="AI10" s="505"/>
      <c r="AJ10" s="505"/>
      <c r="AK10" s="505"/>
      <c r="AL10" s="522"/>
      <c r="AM10" s="504"/>
      <c r="AN10" s="505"/>
      <c r="AO10" s="505"/>
      <c r="AP10" s="505"/>
      <c r="AQ10" s="505"/>
      <c r="AR10" s="505"/>
      <c r="AS10" s="505"/>
      <c r="AT10" s="505"/>
      <c r="AU10" s="505"/>
      <c r="AV10" s="505"/>
      <c r="AW10" s="505"/>
      <c r="AX10" s="505"/>
      <c r="AY10" s="505"/>
      <c r="AZ10" s="505"/>
      <c r="BA10" s="505"/>
      <c r="BB10" s="617"/>
    </row>
    <row r="11" spans="1:54" ht="12" customHeight="1" thickBot="1">
      <c r="A11" s="897" t="s">
        <v>89</v>
      </c>
      <c r="B11" s="1041"/>
      <c r="C11" s="539"/>
      <c r="D11" s="900"/>
      <c r="E11" s="900"/>
      <c r="G11" s="523"/>
      <c r="H11" s="523"/>
      <c r="I11" s="523"/>
      <c r="J11" s="523"/>
      <c r="K11" s="523"/>
      <c r="L11" s="523"/>
      <c r="M11" s="523"/>
      <c r="N11" s="524"/>
      <c r="O11" s="524"/>
      <c r="P11" s="524"/>
      <c r="Q11" s="524"/>
      <c r="R11" s="524"/>
      <c r="S11" s="523"/>
      <c r="V11" s="1212"/>
      <c r="W11" s="1213"/>
      <c r="X11" s="1213"/>
      <c r="Y11" s="1214"/>
      <c r="Z11" s="1277"/>
      <c r="AA11" s="1277"/>
      <c r="AB11" s="1277"/>
      <c r="AC11" s="1280"/>
      <c r="AD11" s="1281"/>
      <c r="AE11" s="1097"/>
      <c r="AF11" s="947"/>
      <c r="AG11" s="521"/>
      <c r="AH11" s="518"/>
      <c r="AI11" s="505"/>
      <c r="AJ11" s="505"/>
      <c r="AK11" s="505"/>
      <c r="AL11" s="522"/>
      <c r="AM11" s="504"/>
      <c r="AN11" s="505"/>
      <c r="AO11" s="505"/>
      <c r="AP11" s="505"/>
      <c r="AQ11" s="505"/>
      <c r="AR11" s="505"/>
      <c r="AS11" s="505"/>
      <c r="AT11" s="505"/>
      <c r="AU11" s="505"/>
      <c r="AV11" s="505"/>
      <c r="AW11" s="505"/>
      <c r="AX11" s="505"/>
      <c r="AY11" s="505"/>
      <c r="AZ11" s="505"/>
      <c r="BA11" s="505"/>
      <c r="BB11" s="617"/>
    </row>
    <row r="12" spans="1:54" ht="12" customHeight="1">
      <c r="A12" s="898" t="s">
        <v>842</v>
      </c>
      <c r="B12" s="1041"/>
      <c r="D12" s="899"/>
      <c r="E12" s="899"/>
      <c r="F12" s="528"/>
      <c r="G12" s="525"/>
      <c r="H12" s="525"/>
      <c r="I12" s="525"/>
      <c r="J12" s="525"/>
      <c r="K12" s="525"/>
      <c r="L12" s="525"/>
      <c r="M12" s="525"/>
      <c r="N12" s="525"/>
      <c r="O12" s="525"/>
      <c r="P12" s="526"/>
      <c r="Q12" s="525"/>
      <c r="R12" s="527"/>
      <c r="S12" s="527"/>
      <c r="T12" s="528"/>
      <c r="U12" s="528"/>
      <c r="V12" s="1212"/>
      <c r="W12" s="1213"/>
      <c r="X12" s="1213"/>
      <c r="Y12" s="1214"/>
      <c r="Z12" s="1277"/>
      <c r="AA12" s="1277"/>
      <c r="AB12" s="1277"/>
      <c r="AC12" s="1280"/>
      <c r="AD12" s="1281"/>
      <c r="AE12" s="1097"/>
      <c r="AF12" s="947"/>
      <c r="AG12" s="521"/>
      <c r="AH12" s="518"/>
      <c r="AI12" s="505"/>
      <c r="AJ12" s="505"/>
      <c r="AK12" s="505"/>
      <c r="AL12" s="522"/>
      <c r="AM12" s="504"/>
      <c r="AN12" s="505"/>
      <c r="AO12" s="505"/>
      <c r="AP12" s="505"/>
      <c r="AQ12" s="505"/>
      <c r="AR12" s="505"/>
      <c r="AS12" s="505"/>
      <c r="AT12" s="505"/>
      <c r="AU12" s="505"/>
      <c r="AV12" s="505"/>
      <c r="AW12" s="505"/>
      <c r="AX12" s="505"/>
      <c r="AY12" s="505"/>
      <c r="AZ12" s="505"/>
      <c r="BA12" s="505"/>
      <c r="BB12" s="617"/>
    </row>
    <row r="13" spans="1:54" ht="12" customHeight="1" thickBot="1">
      <c r="A13" s="897" t="s">
        <v>732</v>
      </c>
      <c r="B13" s="1042"/>
      <c r="D13" s="901"/>
      <c r="E13" s="901"/>
      <c r="F13" s="533"/>
      <c r="G13" s="524"/>
      <c r="H13" s="524"/>
      <c r="I13" s="523"/>
      <c r="J13" s="523"/>
      <c r="K13" s="523"/>
      <c r="L13" s="523"/>
      <c r="M13" s="523"/>
      <c r="N13" s="524"/>
      <c r="O13" s="524"/>
      <c r="P13" s="530"/>
      <c r="Q13" s="531"/>
      <c r="R13" s="532"/>
      <c r="S13" s="532"/>
      <c r="T13" s="533"/>
      <c r="U13" s="533"/>
      <c r="V13" s="1215"/>
      <c r="W13" s="1216"/>
      <c r="X13" s="1216"/>
      <c r="Y13" s="1217"/>
      <c r="Z13" s="1277"/>
      <c r="AA13" s="1277"/>
      <c r="AB13" s="1277"/>
      <c r="AC13" s="1282"/>
      <c r="AD13" s="1283"/>
      <c r="AE13" s="1098"/>
      <c r="AF13" s="948"/>
      <c r="AG13" s="535"/>
      <c r="AH13" s="536"/>
      <c r="AI13" s="510"/>
      <c r="AJ13" s="510"/>
      <c r="AK13" s="510"/>
      <c r="AL13" s="537"/>
      <c r="AM13" s="509"/>
      <c r="AN13" s="510"/>
      <c r="AO13" s="510"/>
      <c r="AP13" s="510"/>
      <c r="AQ13" s="510"/>
      <c r="AR13" s="510"/>
      <c r="AS13" s="510"/>
      <c r="AT13" s="510"/>
      <c r="AU13" s="510"/>
      <c r="AV13" s="510"/>
      <c r="AW13" s="510"/>
      <c r="AX13" s="510"/>
      <c r="AY13" s="510"/>
      <c r="AZ13" s="510"/>
      <c r="BA13" s="510"/>
      <c r="BB13" s="618"/>
    </row>
    <row r="14" spans="1:55" ht="12" customHeight="1">
      <c r="A14" s="889" t="s">
        <v>700</v>
      </c>
      <c r="B14" s="894" t="s">
        <v>696</v>
      </c>
      <c r="C14" s="892"/>
      <c r="D14" s="622"/>
      <c r="E14" s="622"/>
      <c r="F14" s="538"/>
      <c r="G14" s="528"/>
      <c r="H14" s="528"/>
      <c r="I14" s="528"/>
      <c r="J14" s="528"/>
      <c r="K14" s="529"/>
      <c r="L14" s="937" t="s">
        <v>697</v>
      </c>
      <c r="M14" s="938"/>
      <c r="N14" s="938"/>
      <c r="O14" s="938"/>
      <c r="P14" s="939"/>
      <c r="Q14" s="937" t="s">
        <v>698</v>
      </c>
      <c r="R14" s="938"/>
      <c r="S14" s="938"/>
      <c r="T14" s="938"/>
      <c r="U14" s="939"/>
      <c r="V14" s="890"/>
      <c r="Z14" s="1277"/>
      <c r="AA14" s="1277"/>
      <c r="AB14" s="1277"/>
      <c r="AC14" s="630"/>
      <c r="AD14" s="3"/>
      <c r="AE14" s="528"/>
      <c r="AF14" s="528"/>
      <c r="AG14" s="528"/>
      <c r="AH14" s="999"/>
      <c r="AI14" s="999"/>
      <c r="AJ14" s="999"/>
      <c r="AK14" s="999"/>
      <c r="AL14" s="1248" t="s">
        <v>840</v>
      </c>
      <c r="AM14" s="1058"/>
      <c r="AN14" s="1058"/>
      <c r="AO14" s="1058"/>
      <c r="AP14" s="1082"/>
      <c r="AQ14" s="1126" t="s">
        <v>533</v>
      </c>
      <c r="AR14" s="1127"/>
      <c r="AS14" s="1127"/>
      <c r="AT14" s="1127"/>
      <c r="AU14" s="1127"/>
      <c r="AV14" s="1127"/>
      <c r="AW14" s="1127"/>
      <c r="AX14" s="1115"/>
      <c r="AY14" s="1119" t="s">
        <v>719</v>
      </c>
      <c r="AZ14" s="1120"/>
      <c r="BA14" s="1120"/>
      <c r="BB14" s="1105"/>
      <c r="BC14" s="614"/>
    </row>
    <row r="15" spans="1:55" ht="12" customHeight="1" thickBot="1">
      <c r="A15" s="621"/>
      <c r="B15" s="895"/>
      <c r="C15" s="893"/>
      <c r="D15" s="530"/>
      <c r="E15" s="530"/>
      <c r="F15" s="530"/>
      <c r="G15" s="533"/>
      <c r="H15" s="533"/>
      <c r="I15" s="533"/>
      <c r="J15" s="533"/>
      <c r="K15" s="534"/>
      <c r="L15" s="940"/>
      <c r="M15" s="941"/>
      <c r="N15" s="941"/>
      <c r="O15" s="941"/>
      <c r="P15" s="942"/>
      <c r="Q15" s="940"/>
      <c r="R15" s="941"/>
      <c r="S15" s="941"/>
      <c r="T15" s="941"/>
      <c r="U15" s="942"/>
      <c r="V15" s="891"/>
      <c r="W15" s="533"/>
      <c r="X15" s="533"/>
      <c r="Y15" s="534"/>
      <c r="Z15" s="1277"/>
      <c r="AA15" s="1277"/>
      <c r="AB15" s="1277"/>
      <c r="AC15" s="630"/>
      <c r="AD15" s="3"/>
      <c r="AE15" s="3"/>
      <c r="AF15" s="3"/>
      <c r="AG15" s="3"/>
      <c r="AH15" s="1003"/>
      <c r="AI15" s="1003"/>
      <c r="AJ15" s="1003"/>
      <c r="AK15" s="1003"/>
      <c r="AL15" s="1249"/>
      <c r="AM15" s="1059"/>
      <c r="AN15" s="1250"/>
      <c r="AO15" s="1059"/>
      <c r="AP15" s="1084"/>
      <c r="AQ15" s="1116"/>
      <c r="AR15" s="1117"/>
      <c r="AS15" s="1117"/>
      <c r="AT15" s="1117"/>
      <c r="AU15" s="1117"/>
      <c r="AV15" s="1117"/>
      <c r="AW15" s="1117"/>
      <c r="AX15" s="1118"/>
      <c r="AY15" s="1106"/>
      <c r="AZ15" s="1107"/>
      <c r="BA15" s="1107"/>
      <c r="BB15" s="1108"/>
      <c r="BC15" s="614"/>
    </row>
    <row r="16" spans="1:55" ht="12" customHeight="1">
      <c r="A16" s="898" t="s">
        <v>844</v>
      </c>
      <c r="B16" s="540"/>
      <c r="C16" s="541"/>
      <c r="D16" s="541"/>
      <c r="E16" s="541"/>
      <c r="F16" s="541"/>
      <c r="G16" s="541"/>
      <c r="H16" s="541"/>
      <c r="I16" s="541"/>
      <c r="J16" s="541"/>
      <c r="K16" s="542"/>
      <c r="L16" s="542"/>
      <c r="M16" s="542"/>
      <c r="N16" s="542"/>
      <c r="O16" s="542"/>
      <c r="P16" s="542"/>
      <c r="Q16" s="542"/>
      <c r="R16" s="542"/>
      <c r="S16" s="543"/>
      <c r="T16" s="544"/>
      <c r="U16" s="544"/>
      <c r="V16" s="545"/>
      <c r="Z16" s="1277"/>
      <c r="AA16" s="1277"/>
      <c r="AB16" s="1277"/>
      <c r="AC16" s="1176"/>
      <c r="AD16" s="1081" t="s">
        <v>701</v>
      </c>
      <c r="AE16" s="1082"/>
      <c r="AF16" s="546"/>
      <c r="AG16" s="547"/>
      <c r="AH16" s="547"/>
      <c r="AI16" s="547"/>
      <c r="AJ16" s="547"/>
      <c r="AK16" s="3"/>
      <c r="AL16" s="3"/>
      <c r="AM16" s="3"/>
      <c r="AN16" s="999"/>
      <c r="AO16" s="1109" t="s">
        <v>902</v>
      </c>
      <c r="AP16" s="1110"/>
      <c r="AQ16" s="1110"/>
      <c r="AR16" s="1110"/>
      <c r="AS16" s="1110"/>
      <c r="AT16" s="1110"/>
      <c r="AU16" s="1110"/>
      <c r="AV16" s="1110"/>
      <c r="AW16" s="1110"/>
      <c r="AX16" s="1111"/>
      <c r="AY16" s="1090" t="s">
        <v>696</v>
      </c>
      <c r="AZ16" s="1091"/>
      <c r="BA16" s="1091"/>
      <c r="BB16" s="1092"/>
      <c r="BC16" s="615"/>
    </row>
    <row r="17" spans="1:55" ht="12" customHeight="1" thickBot="1">
      <c r="A17" s="620"/>
      <c r="B17" s="540"/>
      <c r="C17" s="541"/>
      <c r="D17" s="541"/>
      <c r="E17" s="541"/>
      <c r="F17" s="541"/>
      <c r="G17" s="541"/>
      <c r="H17" s="541"/>
      <c r="I17" s="541"/>
      <c r="J17" s="541"/>
      <c r="K17" s="542"/>
      <c r="L17" s="542"/>
      <c r="M17" s="542"/>
      <c r="N17" s="542"/>
      <c r="O17" s="542"/>
      <c r="P17" s="542"/>
      <c r="Q17" s="542"/>
      <c r="R17" s="542"/>
      <c r="S17" s="543"/>
      <c r="T17" s="543"/>
      <c r="U17" s="543"/>
      <c r="V17" s="543"/>
      <c r="Z17" s="1277"/>
      <c r="AA17" s="1277"/>
      <c r="AB17" s="1277"/>
      <c r="AC17" s="1177"/>
      <c r="AD17" s="1083"/>
      <c r="AE17" s="1084"/>
      <c r="AF17" s="548"/>
      <c r="AG17" s="549"/>
      <c r="AH17" s="549"/>
      <c r="AI17" s="550"/>
      <c r="AJ17" s="550"/>
      <c r="AK17" s="3"/>
      <c r="AL17" s="3"/>
      <c r="AM17" s="3"/>
      <c r="AN17" s="1052"/>
      <c r="AO17" s="1112"/>
      <c r="AP17" s="1113"/>
      <c r="AQ17" s="1113"/>
      <c r="AR17" s="1113"/>
      <c r="AS17" s="1113"/>
      <c r="AT17" s="1113"/>
      <c r="AU17" s="1113"/>
      <c r="AV17" s="1113"/>
      <c r="AW17" s="1113"/>
      <c r="AX17" s="1114"/>
      <c r="AY17" s="1093"/>
      <c r="AZ17" s="1094"/>
      <c r="BA17" s="1094"/>
      <c r="BB17" s="1095"/>
      <c r="BC17" s="615"/>
    </row>
    <row r="18" spans="1:55" ht="12" customHeight="1">
      <c r="A18" s="888" t="s">
        <v>707</v>
      </c>
      <c r="B18" s="551"/>
      <c r="C18" s="528"/>
      <c r="D18" s="528"/>
      <c r="E18" s="528"/>
      <c r="F18" s="528"/>
      <c r="G18" s="528"/>
      <c r="H18" s="528"/>
      <c r="I18" s="528"/>
      <c r="J18" s="528"/>
      <c r="K18" s="528"/>
      <c r="L18" s="538"/>
      <c r="M18" s="552"/>
      <c r="N18" s="1218" t="s">
        <v>702</v>
      </c>
      <c r="O18" s="1219"/>
      <c r="P18" s="1219"/>
      <c r="Q18" s="1220"/>
      <c r="R18" s="1218" t="s">
        <v>703</v>
      </c>
      <c r="S18" s="1219"/>
      <c r="T18" s="1219"/>
      <c r="U18" s="1220"/>
      <c r="V18" s="1080" t="s">
        <v>704</v>
      </c>
      <c r="W18" s="1137"/>
      <c r="X18" s="1080" t="s">
        <v>705</v>
      </c>
      <c r="Y18" s="1137"/>
      <c r="Z18" s="1277"/>
      <c r="AA18" s="1277"/>
      <c r="AB18" s="1277"/>
      <c r="AC18" s="629"/>
      <c r="AD18" s="949"/>
      <c r="AE18" s="553"/>
      <c r="AF18" s="541"/>
      <c r="AG18" s="541"/>
      <c r="AH18" s="541"/>
      <c r="AI18" s="3"/>
      <c r="AJ18" s="554"/>
      <c r="AK18" s="1067" t="s">
        <v>906</v>
      </c>
      <c r="AL18" s="1289"/>
      <c r="AM18" s="1289"/>
      <c r="AN18" s="1660"/>
      <c r="AO18" s="1289"/>
      <c r="AP18" s="1290"/>
      <c r="AQ18" s="1079" t="s">
        <v>699</v>
      </c>
      <c r="AR18" s="1241" t="s">
        <v>706</v>
      </c>
      <c r="AS18" s="1242"/>
      <c r="AT18" s="1126" t="s">
        <v>533</v>
      </c>
      <c r="AU18" s="1127"/>
      <c r="AV18" s="1127"/>
      <c r="AW18" s="1127"/>
      <c r="AX18" s="1127"/>
      <c r="AY18" s="1127"/>
      <c r="AZ18" s="1294" t="s">
        <v>848</v>
      </c>
      <c r="BA18" s="1295"/>
      <c r="BB18" s="1295"/>
      <c r="BC18" s="3"/>
    </row>
    <row r="19" spans="1:54" ht="12" customHeight="1" thickBot="1">
      <c r="A19" s="620"/>
      <c r="B19" s="539"/>
      <c r="C19" s="533"/>
      <c r="D19" s="533"/>
      <c r="E19" s="533"/>
      <c r="F19" s="533"/>
      <c r="G19" s="533"/>
      <c r="H19" s="533"/>
      <c r="I19" s="533"/>
      <c r="J19" s="533"/>
      <c r="K19" s="533"/>
      <c r="L19" s="555"/>
      <c r="M19" s="556"/>
      <c r="N19" s="1221"/>
      <c r="O19" s="1222"/>
      <c r="P19" s="1222"/>
      <c r="Q19" s="1223"/>
      <c r="R19" s="1221"/>
      <c r="S19" s="1222"/>
      <c r="T19" s="1222"/>
      <c r="U19" s="1223"/>
      <c r="V19" s="1138"/>
      <c r="W19" s="1122"/>
      <c r="X19" s="1138"/>
      <c r="Y19" s="1122"/>
      <c r="Z19" s="1277"/>
      <c r="AA19" s="1277"/>
      <c r="AB19" s="1277"/>
      <c r="AC19" s="951"/>
      <c r="AD19" s="950"/>
      <c r="AE19" s="548"/>
      <c r="AF19" s="548"/>
      <c r="AG19" s="549"/>
      <c r="AH19" s="549"/>
      <c r="AI19" s="550"/>
      <c r="AJ19" s="550"/>
      <c r="AK19" s="1291"/>
      <c r="AL19" s="1292"/>
      <c r="AM19" s="1292"/>
      <c r="AN19" s="1292"/>
      <c r="AO19" s="1292"/>
      <c r="AP19" s="1293"/>
      <c r="AQ19" s="1057"/>
      <c r="AR19" s="1243"/>
      <c r="AS19" s="1244"/>
      <c r="AT19" s="1116"/>
      <c r="AU19" s="1117"/>
      <c r="AV19" s="1117"/>
      <c r="AW19" s="1117"/>
      <c r="AX19" s="1117"/>
      <c r="AY19" s="1117"/>
      <c r="AZ19" s="1296"/>
      <c r="BA19" s="1297"/>
      <c r="BB19" s="1297"/>
    </row>
    <row r="20" spans="1:54" ht="12" customHeight="1" thickBot="1">
      <c r="A20" s="888" t="s">
        <v>847</v>
      </c>
      <c r="B20" s="557"/>
      <c r="C20" s="553"/>
      <c r="D20" s="553"/>
      <c r="E20" s="553"/>
      <c r="F20" s="553"/>
      <c r="G20" s="553"/>
      <c r="H20" s="553"/>
      <c r="I20" s="553"/>
      <c r="J20" s="553"/>
      <c r="K20" s="558"/>
      <c r="L20" s="558"/>
      <c r="M20" s="558"/>
      <c r="N20" s="558"/>
      <c r="O20" s="558"/>
      <c r="P20" s="558"/>
      <c r="Q20" s="558"/>
      <c r="V20" s="528"/>
      <c r="W20" s="528"/>
      <c r="X20" s="559"/>
      <c r="Y20" s="559"/>
      <c r="Z20" s="1277"/>
      <c r="AA20" s="1277"/>
      <c r="AB20" s="1277"/>
      <c r="AC20" s="1100" t="s">
        <v>896</v>
      </c>
      <c r="AD20" s="1101"/>
      <c r="AE20" s="1101"/>
      <c r="AF20" s="1102"/>
      <c r="AG20" s="1100" t="s">
        <v>897</v>
      </c>
      <c r="AH20" s="1101"/>
      <c r="AI20" s="1101"/>
      <c r="AJ20" s="1102"/>
      <c r="AK20" s="1103" t="s">
        <v>846</v>
      </c>
      <c r="AL20" s="1104"/>
      <c r="AM20" s="1104"/>
      <c r="AN20" s="1104"/>
      <c r="AO20" s="1104"/>
      <c r="AP20" s="1086"/>
      <c r="AQ20" s="1103" t="s">
        <v>845</v>
      </c>
      <c r="AR20" s="1104"/>
      <c r="AS20" s="1104"/>
      <c r="AT20" s="1104"/>
      <c r="AU20" s="1104"/>
      <c r="AV20" s="1086"/>
      <c r="AW20" s="1090" t="s">
        <v>696</v>
      </c>
      <c r="AX20" s="1091"/>
      <c r="AY20" s="1091"/>
      <c r="AZ20" s="1091"/>
      <c r="BA20" s="1092"/>
      <c r="BB20" s="560"/>
    </row>
    <row r="21" spans="1:54" ht="12" customHeight="1" thickBot="1">
      <c r="A21" s="620"/>
      <c r="B21" s="540"/>
      <c r="C21" s="541"/>
      <c r="D21" s="541"/>
      <c r="E21" s="541"/>
      <c r="F21" s="541"/>
      <c r="G21" s="541"/>
      <c r="H21" s="541"/>
      <c r="I21" s="541"/>
      <c r="J21" s="541"/>
      <c r="K21" s="542"/>
      <c r="L21" s="542"/>
      <c r="M21" s="542"/>
      <c r="N21" s="542"/>
      <c r="O21" s="542"/>
      <c r="P21" s="542"/>
      <c r="Q21" s="542"/>
      <c r="V21" s="533"/>
      <c r="W21" s="533"/>
      <c r="X21" s="561"/>
      <c r="Y21" s="561"/>
      <c r="Z21" s="1277"/>
      <c r="AA21" s="1277"/>
      <c r="AB21" s="1277"/>
      <c r="AC21" s="1049"/>
      <c r="AD21" s="1050"/>
      <c r="AE21" s="1050"/>
      <c r="AF21" s="1050"/>
      <c r="AG21" s="1050"/>
      <c r="AH21" s="1050"/>
      <c r="AI21" s="1050"/>
      <c r="AJ21" s="1051"/>
      <c r="AK21" s="1087"/>
      <c r="AL21" s="1088"/>
      <c r="AM21" s="1088"/>
      <c r="AN21" s="1088"/>
      <c r="AO21" s="1088"/>
      <c r="AP21" s="1089"/>
      <c r="AQ21" s="1087"/>
      <c r="AR21" s="1088"/>
      <c r="AS21" s="1088"/>
      <c r="AT21" s="1088"/>
      <c r="AU21" s="1088"/>
      <c r="AV21" s="1089"/>
      <c r="AW21" s="1093"/>
      <c r="AX21" s="1094"/>
      <c r="AY21" s="1094"/>
      <c r="AZ21" s="1094"/>
      <c r="BA21" s="1095"/>
      <c r="BB21" s="563"/>
    </row>
    <row r="22" spans="1:54" ht="12" customHeight="1">
      <c r="A22" s="888" t="s">
        <v>849</v>
      </c>
      <c r="B22" s="557"/>
      <c r="C22" s="553"/>
      <c r="D22" s="553"/>
      <c r="E22" s="553"/>
      <c r="F22" s="553"/>
      <c r="G22" s="553"/>
      <c r="H22" s="553"/>
      <c r="I22" s="553"/>
      <c r="J22" s="553"/>
      <c r="K22" s="558"/>
      <c r="L22" s="558"/>
      <c r="M22" s="558"/>
      <c r="N22" s="558"/>
      <c r="O22" s="558"/>
      <c r="P22" s="558"/>
      <c r="Q22" s="558"/>
      <c r="R22" s="558"/>
      <c r="S22" s="564"/>
      <c r="T22" s="564"/>
      <c r="U22" s="547"/>
      <c r="V22" s="565"/>
      <c r="W22" s="565"/>
      <c r="X22" s="566"/>
      <c r="Y22" s="566"/>
      <c r="Z22" s="1277"/>
      <c r="AA22" s="1277"/>
      <c r="AB22" s="1277"/>
      <c r="AC22" s="629"/>
      <c r="AD22" s="956"/>
      <c r="AE22" s="527"/>
      <c r="AF22" s="527"/>
      <c r="AG22" s="527"/>
      <c r="AH22" s="527"/>
      <c r="AI22" s="527"/>
      <c r="AJ22" s="527"/>
      <c r="AK22" s="527"/>
      <c r="AL22" s="527"/>
      <c r="AM22" s="527"/>
      <c r="AN22" s="527"/>
      <c r="AO22" s="527"/>
      <c r="AP22" s="527"/>
      <c r="AQ22" s="527"/>
      <c r="AR22" s="527"/>
      <c r="AS22" s="527"/>
      <c r="AV22" s="1040" t="s">
        <v>699</v>
      </c>
      <c r="AW22" s="1090" t="s">
        <v>696</v>
      </c>
      <c r="AX22" s="1091"/>
      <c r="AY22" s="1091"/>
      <c r="AZ22" s="1091"/>
      <c r="BA22" s="1092"/>
      <c r="BB22" s="560"/>
    </row>
    <row r="23" spans="1:54" ht="12" customHeight="1" thickBot="1">
      <c r="A23" s="620"/>
      <c r="B23" s="567"/>
      <c r="C23" s="530"/>
      <c r="D23" s="530"/>
      <c r="E23" s="530"/>
      <c r="F23" s="530"/>
      <c r="G23" s="530"/>
      <c r="H23" s="530"/>
      <c r="I23" s="530"/>
      <c r="J23" s="530"/>
      <c r="K23" s="555"/>
      <c r="L23" s="555"/>
      <c r="M23" s="555"/>
      <c r="N23" s="555"/>
      <c r="O23" s="555"/>
      <c r="P23" s="555"/>
      <c r="Q23" s="555"/>
      <c r="R23" s="555"/>
      <c r="S23" s="549"/>
      <c r="T23" s="549"/>
      <c r="U23" s="568"/>
      <c r="V23" s="568"/>
      <c r="W23" s="568"/>
      <c r="X23" s="566"/>
      <c r="Y23" s="566"/>
      <c r="Z23" s="1277"/>
      <c r="AA23" s="1277"/>
      <c r="AB23" s="1277"/>
      <c r="AC23" s="951"/>
      <c r="AD23" s="957"/>
      <c r="AE23" s="532"/>
      <c r="AF23" s="532"/>
      <c r="AG23" s="532"/>
      <c r="AH23" s="532"/>
      <c r="AI23" s="532"/>
      <c r="AJ23" s="532"/>
      <c r="AK23" s="532"/>
      <c r="AL23" s="532"/>
      <c r="AM23" s="532"/>
      <c r="AN23" s="532"/>
      <c r="AO23" s="532"/>
      <c r="AP23" s="532"/>
      <c r="AQ23" s="532"/>
      <c r="AR23" s="532"/>
      <c r="AS23" s="532"/>
      <c r="AV23" s="1041"/>
      <c r="AW23" s="1245"/>
      <c r="AX23" s="1246"/>
      <c r="AY23" s="1246"/>
      <c r="AZ23" s="1246"/>
      <c r="BA23" s="1247"/>
      <c r="BB23" s="563"/>
    </row>
    <row r="24" spans="1:54" ht="13.5" customHeight="1">
      <c r="A24" s="888" t="s">
        <v>708</v>
      </c>
      <c r="B24" s="1073" t="s">
        <v>710</v>
      </c>
      <c r="C24" s="1074"/>
      <c r="D24" s="1075"/>
      <c r="E24" s="1081" t="s">
        <v>711</v>
      </c>
      <c r="F24" s="1058"/>
      <c r="G24" s="1082"/>
      <c r="H24" s="1081" t="s">
        <v>712</v>
      </c>
      <c r="I24" s="1058"/>
      <c r="J24" s="1082"/>
      <c r="K24" s="1081" t="s">
        <v>713</v>
      </c>
      <c r="L24" s="1058"/>
      <c r="M24" s="1058"/>
      <c r="N24" s="1082"/>
      <c r="O24" s="1081" t="s">
        <v>714</v>
      </c>
      <c r="P24" s="1058"/>
      <c r="Q24" s="1058"/>
      <c r="R24" s="1082"/>
      <c r="S24" s="1081" t="s">
        <v>715</v>
      </c>
      <c r="T24" s="1058"/>
      <c r="U24" s="1058"/>
      <c r="V24" s="1082"/>
      <c r="W24" s="1225" t="s">
        <v>716</v>
      </c>
      <c r="X24" s="1226"/>
      <c r="Y24" s="1226"/>
      <c r="Z24" s="1277"/>
      <c r="AA24" s="1277"/>
      <c r="AB24" s="1277"/>
      <c r="AC24" s="1099"/>
      <c r="AD24" s="1081" t="s">
        <v>717</v>
      </c>
      <c r="AE24" s="1058"/>
      <c r="AF24" s="1058"/>
      <c r="AG24" s="1058"/>
      <c r="AH24" s="1081" t="s">
        <v>718</v>
      </c>
      <c r="AI24" s="1058"/>
      <c r="AJ24" s="1058"/>
      <c r="AK24" s="1082"/>
      <c r="AL24" s="569"/>
      <c r="AM24" s="569"/>
      <c r="AN24" s="569"/>
      <c r="AO24" s="569"/>
      <c r="AP24" s="570"/>
      <c r="AQ24" s="570"/>
      <c r="AR24" s="571"/>
      <c r="AS24" s="571"/>
      <c r="AT24" s="571"/>
      <c r="AU24" s="571"/>
      <c r="AV24" s="1041"/>
      <c r="AW24" s="1245"/>
      <c r="AX24" s="1246"/>
      <c r="AY24" s="1246"/>
      <c r="AZ24" s="1246"/>
      <c r="BA24" s="1247"/>
      <c r="BB24" s="560"/>
    </row>
    <row r="25" spans="1:54" ht="13.5" customHeight="1" thickBot="1">
      <c r="A25" s="620"/>
      <c r="B25" s="1076"/>
      <c r="C25" s="1077"/>
      <c r="D25" s="1078"/>
      <c r="E25" s="1083"/>
      <c r="F25" s="1059"/>
      <c r="G25" s="1084"/>
      <c r="H25" s="1083"/>
      <c r="I25" s="1059"/>
      <c r="J25" s="1084"/>
      <c r="K25" s="1083"/>
      <c r="L25" s="1059"/>
      <c r="M25" s="1059"/>
      <c r="N25" s="1084"/>
      <c r="O25" s="1083"/>
      <c r="P25" s="1059"/>
      <c r="Q25" s="1059"/>
      <c r="R25" s="1084"/>
      <c r="S25" s="1083"/>
      <c r="T25" s="1059"/>
      <c r="U25" s="1059"/>
      <c r="V25" s="1224"/>
      <c r="W25" s="1227"/>
      <c r="X25" s="1228"/>
      <c r="Y25" s="1228"/>
      <c r="Z25" s="1277"/>
      <c r="AA25" s="1277"/>
      <c r="AB25" s="1277"/>
      <c r="AC25" s="1085"/>
      <c r="AD25" s="1083"/>
      <c r="AE25" s="1059"/>
      <c r="AF25" s="1059"/>
      <c r="AG25" s="1250"/>
      <c r="AH25" s="1259"/>
      <c r="AI25" s="1250"/>
      <c r="AJ25" s="1250"/>
      <c r="AK25" s="1084"/>
      <c r="AL25" s="572"/>
      <c r="AM25" s="572"/>
      <c r="AN25" s="572"/>
      <c r="AO25" s="572"/>
      <c r="AP25" s="573"/>
      <c r="AQ25" s="573"/>
      <c r="AR25" s="574"/>
      <c r="AS25" s="575"/>
      <c r="AT25" s="575"/>
      <c r="AU25" s="575"/>
      <c r="AV25" s="1042"/>
      <c r="AW25" s="1093"/>
      <c r="AX25" s="1094"/>
      <c r="AY25" s="1094"/>
      <c r="AZ25" s="1094"/>
      <c r="BA25" s="1095"/>
      <c r="BB25" s="563"/>
    </row>
    <row r="26" spans="1:54" ht="17.25" customHeight="1" thickBot="1">
      <c r="A26" s="888" t="s">
        <v>709</v>
      </c>
      <c r="B26" s="1067" t="s">
        <v>881</v>
      </c>
      <c r="C26" s="1068"/>
      <c r="D26" s="1068"/>
      <c r="E26" s="1069"/>
      <c r="F26" s="1060" t="s">
        <v>882</v>
      </c>
      <c r="G26" s="1061"/>
      <c r="H26" s="1061"/>
      <c r="I26" s="1055"/>
      <c r="J26" s="1067" t="s">
        <v>871</v>
      </c>
      <c r="K26" s="1289"/>
      <c r="L26" s="1289"/>
      <c r="M26" s="1290"/>
      <c r="N26" s="1060" t="s">
        <v>870</v>
      </c>
      <c r="O26" s="1061"/>
      <c r="P26" s="1061"/>
      <c r="Q26" s="1053"/>
      <c r="R26" s="1123" t="s">
        <v>891</v>
      </c>
      <c r="S26" s="1124"/>
      <c r="T26" s="1124"/>
      <c r="U26" s="1125"/>
      <c r="V26" s="1298" t="s">
        <v>862</v>
      </c>
      <c r="W26" s="1299"/>
      <c r="X26" s="1299"/>
      <c r="Y26" s="1300"/>
      <c r="Z26" s="1277"/>
      <c r="AA26" s="1277"/>
      <c r="AB26" s="1277"/>
      <c r="AC26" s="1225" t="s">
        <v>863</v>
      </c>
      <c r="AD26" s="1226"/>
      <c r="AE26" s="1226"/>
      <c r="AF26" s="1226"/>
      <c r="AG26" s="1225" t="s">
        <v>864</v>
      </c>
      <c r="AH26" s="1226"/>
      <c r="AI26" s="1226"/>
      <c r="AJ26" s="1255"/>
      <c r="AK26" s="1226" t="s">
        <v>865</v>
      </c>
      <c r="AL26" s="1226"/>
      <c r="AM26" s="1226"/>
      <c r="AN26" s="1255"/>
      <c r="AO26" s="1229" t="s">
        <v>533</v>
      </c>
      <c r="AP26" s="1230"/>
      <c r="AQ26" s="1230"/>
      <c r="AR26" s="1230"/>
      <c r="AS26" s="1230"/>
      <c r="AT26" s="1230"/>
      <c r="AU26" s="1230"/>
      <c r="AV26" s="1230"/>
      <c r="AW26" s="1230"/>
      <c r="AX26" s="1231"/>
      <c r="AY26" s="1119" t="s">
        <v>719</v>
      </c>
      <c r="AZ26" s="1120"/>
      <c r="BA26" s="1120"/>
      <c r="BB26" s="1105"/>
    </row>
    <row r="27" spans="1:54" ht="17.25" customHeight="1" thickBot="1">
      <c r="A27" s="620"/>
      <c r="B27" s="1070"/>
      <c r="C27" s="1071"/>
      <c r="D27" s="1071"/>
      <c r="E27" s="1072"/>
      <c r="F27" s="1062"/>
      <c r="G27" s="1063"/>
      <c r="H27" s="1063"/>
      <c r="I27" s="1056"/>
      <c r="J27" s="1291"/>
      <c r="K27" s="1292"/>
      <c r="L27" s="1292"/>
      <c r="M27" s="1293"/>
      <c r="N27" s="1062"/>
      <c r="O27" s="1063"/>
      <c r="P27" s="1063"/>
      <c r="Q27" s="1054"/>
      <c r="R27" s="1123" t="s">
        <v>873</v>
      </c>
      <c r="S27" s="1124"/>
      <c r="T27" s="1124"/>
      <c r="U27" s="1125"/>
      <c r="V27" s="1301"/>
      <c r="W27" s="1302"/>
      <c r="X27" s="1302"/>
      <c r="Y27" s="1303"/>
      <c r="Z27" s="1277"/>
      <c r="AA27" s="1277"/>
      <c r="AB27" s="1277"/>
      <c r="AC27" s="1256"/>
      <c r="AD27" s="1257"/>
      <c r="AE27" s="1257"/>
      <c r="AF27" s="1257"/>
      <c r="AG27" s="1256"/>
      <c r="AH27" s="1257"/>
      <c r="AI27" s="1257"/>
      <c r="AJ27" s="1258"/>
      <c r="AK27" s="1257"/>
      <c r="AL27" s="1257"/>
      <c r="AM27" s="1257"/>
      <c r="AN27" s="1258"/>
      <c r="AO27" s="1232"/>
      <c r="AP27" s="1233"/>
      <c r="AQ27" s="1233"/>
      <c r="AR27" s="1233"/>
      <c r="AS27" s="1233"/>
      <c r="AT27" s="1233"/>
      <c r="AU27" s="1233"/>
      <c r="AV27" s="1233"/>
      <c r="AW27" s="1233"/>
      <c r="AX27" s="1234"/>
      <c r="AY27" s="1106"/>
      <c r="AZ27" s="1107"/>
      <c r="BA27" s="1107"/>
      <c r="BB27" s="1108"/>
    </row>
    <row r="28" spans="1:54" ht="12" customHeight="1">
      <c r="A28" s="888" t="s">
        <v>850</v>
      </c>
      <c r="B28" s="576"/>
      <c r="C28" s="577"/>
      <c r="D28" s="577"/>
      <c r="E28" s="577"/>
      <c r="F28" s="578"/>
      <c r="G28" s="578"/>
      <c r="H28" s="578"/>
      <c r="I28" s="579"/>
      <c r="S28" s="985"/>
      <c r="T28" s="985"/>
      <c r="U28" s="562"/>
      <c r="V28" s="562"/>
      <c r="W28" s="562"/>
      <c r="X28" s="566"/>
      <c r="Y28" s="983"/>
      <c r="Z28" s="1277"/>
      <c r="AA28" s="1277"/>
      <c r="AB28" s="1277"/>
      <c r="AC28" s="958"/>
      <c r="AD28" s="1218" t="s">
        <v>720</v>
      </c>
      <c r="AE28" s="1219"/>
      <c r="AF28" s="1219"/>
      <c r="AG28" s="1251"/>
      <c r="AH28" s="1252" t="s">
        <v>721</v>
      </c>
      <c r="AI28" s="1251"/>
      <c r="AJ28" s="984"/>
      <c r="AK28" s="528"/>
      <c r="AL28" s="528"/>
      <c r="AM28" s="528"/>
      <c r="AN28" s="570"/>
      <c r="AO28" s="570"/>
      <c r="AP28" s="528"/>
      <c r="AT28" s="1253" t="s">
        <v>699</v>
      </c>
      <c r="AU28" s="1229" t="s">
        <v>533</v>
      </c>
      <c r="AV28" s="1230"/>
      <c r="AW28" s="1230"/>
      <c r="AX28" s="1231"/>
      <c r="AY28" s="1235" t="s">
        <v>719</v>
      </c>
      <c r="AZ28" s="1236"/>
      <c r="BA28" s="1236"/>
      <c r="BB28" s="1237"/>
    </row>
    <row r="29" spans="1:54" ht="12" customHeight="1" thickBot="1">
      <c r="A29" s="620"/>
      <c r="B29" s="580"/>
      <c r="C29" s="581"/>
      <c r="D29" s="581"/>
      <c r="E29" s="581"/>
      <c r="F29" s="582"/>
      <c r="G29" s="582"/>
      <c r="H29" s="582"/>
      <c r="I29" s="583"/>
      <c r="S29" s="986"/>
      <c r="T29" s="986"/>
      <c r="U29" s="548"/>
      <c r="V29" s="548"/>
      <c r="W29" s="548"/>
      <c r="X29" s="561"/>
      <c r="Y29" s="561"/>
      <c r="Z29" s="1277"/>
      <c r="AA29" s="1277"/>
      <c r="AB29" s="1277"/>
      <c r="AC29" s="959"/>
      <c r="AD29" s="1221"/>
      <c r="AE29" s="1222"/>
      <c r="AF29" s="1222"/>
      <c r="AG29" s="1223"/>
      <c r="AH29" s="1221"/>
      <c r="AI29" s="1223"/>
      <c r="AJ29" s="539"/>
      <c r="AK29" s="533"/>
      <c r="AL29" s="533"/>
      <c r="AM29" s="533"/>
      <c r="AN29" s="550"/>
      <c r="AO29" s="550"/>
      <c r="AP29" s="533"/>
      <c r="AT29" s="1254"/>
      <c r="AU29" s="1232"/>
      <c r="AV29" s="1233"/>
      <c r="AW29" s="1233"/>
      <c r="AX29" s="1234"/>
      <c r="AY29" s="1238"/>
      <c r="AZ29" s="1239"/>
      <c r="BA29" s="1239"/>
      <c r="BB29" s="1240"/>
    </row>
    <row r="30" spans="1:54" ht="12" customHeight="1" thickBot="1">
      <c r="A30" s="960" t="s">
        <v>726</v>
      </c>
      <c r="B30" s="584"/>
      <c r="C30" s="571"/>
      <c r="D30" s="585"/>
      <c r="E30" s="571"/>
      <c r="F30" s="571"/>
      <c r="G30" s="571"/>
      <c r="H30" s="571"/>
      <c r="I30" s="571"/>
      <c r="J30" s="571"/>
      <c r="K30" s="571"/>
      <c r="L30" s="571"/>
      <c r="M30" s="571"/>
      <c r="N30" s="571"/>
      <c r="O30" s="571"/>
      <c r="P30" s="571"/>
      <c r="Q30" s="571"/>
      <c r="R30" s="571"/>
      <c r="S30" s="574"/>
      <c r="T30" s="574"/>
      <c r="U30" s="571"/>
      <c r="V30" s="571"/>
      <c r="W30" s="586"/>
      <c r="X30" s="559"/>
      <c r="Y30" s="559"/>
      <c r="Z30" s="1277"/>
      <c r="AA30" s="1277"/>
      <c r="AB30" s="1277"/>
      <c r="AC30" s="1270" t="s">
        <v>722</v>
      </c>
      <c r="AD30" s="1271"/>
      <c r="AE30" s="1271"/>
      <c r="AF30" s="1272"/>
      <c r="AG30" s="1270" t="s">
        <v>723</v>
      </c>
      <c r="AH30" s="1271"/>
      <c r="AI30" s="1271"/>
      <c r="AJ30" s="1272"/>
      <c r="AK30" s="1270" t="s">
        <v>724</v>
      </c>
      <c r="AL30" s="1271"/>
      <c r="AM30" s="1271"/>
      <c r="AN30" s="1272"/>
      <c r="AO30" s="1273" t="s">
        <v>725</v>
      </c>
      <c r="AP30" s="1274"/>
      <c r="AQ30" s="1274"/>
      <c r="AR30" s="1275"/>
      <c r="AS30" s="1253" t="s">
        <v>699</v>
      </c>
      <c r="AT30" s="1229" t="s">
        <v>533</v>
      </c>
      <c r="AU30" s="1230"/>
      <c r="AV30" s="1230"/>
      <c r="AW30" s="1230"/>
      <c r="AX30" s="1230"/>
      <c r="AY30" s="1230"/>
      <c r="AZ30" s="1230"/>
      <c r="BA30" s="1231"/>
      <c r="BB30" s="1260" t="s">
        <v>851</v>
      </c>
    </row>
    <row r="31" spans="1:54" ht="12" customHeight="1" thickBot="1">
      <c r="A31" s="620"/>
      <c r="B31" s="587"/>
      <c r="C31" s="575"/>
      <c r="D31" s="575"/>
      <c r="E31" s="575"/>
      <c r="F31" s="575"/>
      <c r="G31" s="575"/>
      <c r="H31" s="575"/>
      <c r="I31" s="575"/>
      <c r="J31" s="575"/>
      <c r="K31" s="575"/>
      <c r="L31" s="575"/>
      <c r="M31" s="575"/>
      <c r="N31" s="575"/>
      <c r="O31" s="575"/>
      <c r="P31" s="575"/>
      <c r="Q31" s="575"/>
      <c r="R31" s="575"/>
      <c r="S31" s="575"/>
      <c r="T31" s="575"/>
      <c r="U31" s="575"/>
      <c r="V31" s="575"/>
      <c r="W31" s="531"/>
      <c r="X31" s="561"/>
      <c r="Y31" s="561"/>
      <c r="Z31" s="1277"/>
      <c r="AA31" s="1277"/>
      <c r="AB31" s="1277"/>
      <c r="AC31" s="962"/>
      <c r="AD31" s="957"/>
      <c r="AE31" s="530"/>
      <c r="AF31" s="588"/>
      <c r="AG31" s="575"/>
      <c r="AH31" s="575"/>
      <c r="AI31" s="589"/>
      <c r="AJ31" s="589"/>
      <c r="AK31" s="589"/>
      <c r="AL31" s="589"/>
      <c r="AM31" s="589"/>
      <c r="AN31" s="589"/>
      <c r="AO31" s="589"/>
      <c r="AP31" s="590"/>
      <c r="AQ31" s="590"/>
      <c r="AR31" s="590"/>
      <c r="AS31" s="1254"/>
      <c r="AT31" s="1232"/>
      <c r="AU31" s="1233"/>
      <c r="AV31" s="1233"/>
      <c r="AW31" s="1233"/>
      <c r="AX31" s="1233"/>
      <c r="AY31" s="1233"/>
      <c r="AZ31" s="1233"/>
      <c r="BA31" s="1234"/>
      <c r="BB31" s="1261"/>
    </row>
    <row r="32" spans="1:54" ht="12" customHeight="1">
      <c r="A32" s="960" t="s">
        <v>852</v>
      </c>
      <c r="B32" s="591"/>
      <c r="C32" s="592"/>
      <c r="D32" s="592"/>
      <c r="E32" s="592"/>
      <c r="F32" s="586"/>
      <c r="G32" s="593"/>
      <c r="H32" s="593"/>
      <c r="I32" s="593"/>
      <c r="J32" s="593"/>
      <c r="K32" s="594"/>
      <c r="L32" s="594"/>
      <c r="M32" s="571"/>
      <c r="N32" s="571"/>
      <c r="O32" s="595"/>
      <c r="P32" s="595"/>
      <c r="Q32" s="527"/>
      <c r="R32" s="527"/>
      <c r="S32" s="527"/>
      <c r="T32" s="527"/>
      <c r="U32" s="527"/>
      <c r="V32" s="527"/>
      <c r="W32" s="527"/>
      <c r="X32" s="559"/>
      <c r="Y32" s="559"/>
      <c r="Z32" s="1277"/>
      <c r="AA32" s="1277"/>
      <c r="AB32" s="1277"/>
      <c r="AC32" s="630"/>
      <c r="AD32" s="949"/>
      <c r="AE32" s="546"/>
      <c r="AF32" s="546"/>
      <c r="AG32" s="596"/>
      <c r="AH32" s="597"/>
      <c r="AI32" s="597"/>
      <c r="AJ32" s="597"/>
      <c r="AK32" s="597"/>
      <c r="AL32" s="597"/>
      <c r="AM32" s="597"/>
      <c r="AN32" s="597"/>
      <c r="AO32" s="597"/>
      <c r="AP32" s="597"/>
      <c r="AQ32" s="597"/>
      <c r="AR32" s="597"/>
      <c r="AS32" s="597"/>
      <c r="AT32" s="597"/>
      <c r="AU32" s="597"/>
      <c r="AV32" s="1253" t="s">
        <v>699</v>
      </c>
      <c r="AW32" s="1090" t="s">
        <v>696</v>
      </c>
      <c r="AX32" s="1091"/>
      <c r="AY32" s="1091"/>
      <c r="AZ32" s="1091"/>
      <c r="BA32" s="1092"/>
      <c r="BB32" s="560"/>
    </row>
    <row r="33" spans="1:54" ht="12" customHeight="1" thickBot="1">
      <c r="A33" s="620"/>
      <c r="B33" s="598"/>
      <c r="C33" s="599"/>
      <c r="D33" s="599"/>
      <c r="E33" s="599"/>
      <c r="F33" s="531"/>
      <c r="G33" s="600"/>
      <c r="H33" s="600"/>
      <c r="I33" s="600"/>
      <c r="J33" s="600"/>
      <c r="K33" s="590"/>
      <c r="L33" s="590"/>
      <c r="M33" s="590"/>
      <c r="N33" s="590"/>
      <c r="O33" s="532"/>
      <c r="P33" s="601"/>
      <c r="Q33" s="601"/>
      <c r="R33" s="601"/>
      <c r="S33" s="562"/>
      <c r="T33" s="562"/>
      <c r="U33" s="562"/>
      <c r="V33" s="562"/>
      <c r="W33" s="548"/>
      <c r="X33" s="561"/>
      <c r="Y33" s="561"/>
      <c r="Z33" s="1277"/>
      <c r="AA33" s="1277"/>
      <c r="AB33" s="1277"/>
      <c r="AC33" s="951"/>
      <c r="AD33" s="957"/>
      <c r="AE33" s="548"/>
      <c r="AF33" s="548"/>
      <c r="AG33" s="602"/>
      <c r="AH33" s="603"/>
      <c r="AI33" s="603"/>
      <c r="AJ33" s="603"/>
      <c r="AK33" s="603"/>
      <c r="AL33" s="603"/>
      <c r="AM33" s="603"/>
      <c r="AN33" s="603"/>
      <c r="AO33" s="603"/>
      <c r="AP33" s="603"/>
      <c r="AQ33" s="603"/>
      <c r="AR33" s="604"/>
      <c r="AS33" s="603"/>
      <c r="AT33" s="603"/>
      <c r="AU33" s="603"/>
      <c r="AV33" s="1254"/>
      <c r="AW33" s="1093"/>
      <c r="AX33" s="1094"/>
      <c r="AY33" s="1094"/>
      <c r="AZ33" s="1094"/>
      <c r="BA33" s="1095"/>
      <c r="BB33" s="563"/>
    </row>
    <row r="34" spans="1:54" ht="12" customHeight="1">
      <c r="A34" s="888" t="s">
        <v>727</v>
      </c>
      <c r="B34" s="1264" t="s">
        <v>719</v>
      </c>
      <c r="C34" s="1265"/>
      <c r="D34" s="1265"/>
      <c r="E34" s="1266"/>
      <c r="F34" s="1079" t="s">
        <v>692</v>
      </c>
      <c r="G34" s="963"/>
      <c r="H34" s="963"/>
      <c r="I34" s="963"/>
      <c r="J34" s="963"/>
      <c r="K34" s="956"/>
      <c r="L34" s="956"/>
      <c r="M34" s="956"/>
      <c r="N34" s="956"/>
      <c r="O34" s="601"/>
      <c r="P34" s="527"/>
      <c r="Q34" s="527"/>
      <c r="R34" s="527"/>
      <c r="S34" s="546"/>
      <c r="T34" s="546"/>
      <c r="U34" s="546"/>
      <c r="V34" s="546"/>
      <c r="W34" s="562"/>
      <c r="X34" s="566"/>
      <c r="Y34" s="566"/>
      <c r="Z34" s="1277"/>
      <c r="AA34" s="1277"/>
      <c r="AB34" s="1277"/>
      <c r="AC34" s="629"/>
      <c r="AD34" s="949"/>
      <c r="AE34" s="546"/>
      <c r="AF34" s="546"/>
      <c r="AG34" s="964"/>
      <c r="AH34" s="604"/>
      <c r="AI34" s="604"/>
      <c r="AJ34" s="604"/>
      <c r="AK34" s="604"/>
      <c r="AL34" s="604"/>
      <c r="AM34" s="604"/>
      <c r="AN34" s="604"/>
      <c r="AO34" s="604"/>
      <c r="AP34" s="604"/>
      <c r="AQ34" s="604"/>
      <c r="AR34" s="597"/>
      <c r="AS34" s="604"/>
      <c r="AT34" s="604"/>
      <c r="AU34" s="604"/>
      <c r="AV34" s="968"/>
      <c r="AW34" s="969"/>
      <c r="AX34" s="969"/>
      <c r="AY34" s="969"/>
      <c r="AZ34" s="969"/>
      <c r="BA34" s="971"/>
      <c r="BB34" s="970"/>
    </row>
    <row r="35" spans="1:54" ht="12" customHeight="1" thickBot="1">
      <c r="A35" s="619"/>
      <c r="B35" s="1267"/>
      <c r="C35" s="1268"/>
      <c r="D35" s="1268"/>
      <c r="E35" s="1269"/>
      <c r="F35" s="1057"/>
      <c r="G35" s="963"/>
      <c r="H35" s="600"/>
      <c r="I35" s="963"/>
      <c r="J35" s="963"/>
      <c r="K35" s="956"/>
      <c r="L35" s="956"/>
      <c r="M35" s="956"/>
      <c r="N35" s="956"/>
      <c r="O35" s="601"/>
      <c r="P35" s="601"/>
      <c r="Q35" s="601"/>
      <c r="R35" s="601"/>
      <c r="S35" s="562"/>
      <c r="T35" s="562"/>
      <c r="U35" s="562"/>
      <c r="V35" s="562"/>
      <c r="W35" s="562"/>
      <c r="X35" s="566"/>
      <c r="Y35" s="566"/>
      <c r="Z35" s="1277"/>
      <c r="AA35" s="1277"/>
      <c r="AB35" s="1277"/>
      <c r="AC35" s="951"/>
      <c r="AD35" s="957"/>
      <c r="AE35" s="548"/>
      <c r="AF35" s="548"/>
      <c r="AG35" s="964"/>
      <c r="AH35" s="604"/>
      <c r="AI35" s="604"/>
      <c r="AJ35" s="604"/>
      <c r="AK35" s="604"/>
      <c r="AL35" s="604"/>
      <c r="AM35" s="604"/>
      <c r="AN35" s="604"/>
      <c r="AO35" s="604"/>
      <c r="AP35" s="604"/>
      <c r="AQ35" s="604"/>
      <c r="AR35" s="604"/>
      <c r="AS35" s="604"/>
      <c r="AT35" s="604"/>
      <c r="AU35" s="604"/>
      <c r="AV35" s="968"/>
      <c r="AW35" s="969"/>
      <c r="AX35" s="969"/>
      <c r="AY35" s="969"/>
      <c r="AZ35" s="969"/>
      <c r="BA35" s="972"/>
      <c r="BB35" s="970"/>
    </row>
    <row r="36" spans="1:54" ht="12" customHeight="1">
      <c r="A36" s="888" t="s">
        <v>853</v>
      </c>
      <c r="B36" s="551"/>
      <c r="C36" s="1009"/>
      <c r="D36" s="1009"/>
      <c r="E36" s="1010"/>
      <c r="F36" s="1010"/>
      <c r="G36" s="1011"/>
      <c r="H36" s="528"/>
      <c r="I36" s="605"/>
      <c r="J36" s="605"/>
      <c r="K36" s="605"/>
      <c r="L36" s="605"/>
      <c r="M36" s="605"/>
      <c r="N36" s="605"/>
      <c r="O36" s="605"/>
      <c r="P36" s="538"/>
      <c r="Q36" s="538"/>
      <c r="R36" s="538"/>
      <c r="S36" s="538"/>
      <c r="T36" s="538"/>
      <c r="U36" s="538"/>
      <c r="V36" s="538"/>
      <c r="W36" s="997"/>
      <c r="X36" s="997"/>
      <c r="Y36" s="997"/>
      <c r="Z36" s="1277"/>
      <c r="AA36" s="1277"/>
      <c r="AB36" s="1277"/>
      <c r="AC36" s="1006"/>
      <c r="AD36" s="528"/>
      <c r="AE36" s="528"/>
      <c r="AF36" s="528"/>
      <c r="AG36" s="999"/>
      <c r="AH36" s="999"/>
      <c r="AI36" s="999"/>
      <c r="AJ36" s="999"/>
      <c r="AK36" s="999"/>
      <c r="AL36" s="1000"/>
      <c r="AM36" s="1000"/>
      <c r="AN36" s="1000"/>
      <c r="AO36" s="1007"/>
      <c r="AP36" s="1001"/>
      <c r="AQ36" s="1001"/>
      <c r="AR36" s="1001"/>
      <c r="AS36" s="1001"/>
      <c r="AT36" s="1001"/>
      <c r="AU36" s="1001"/>
      <c r="AV36" s="1253" t="s">
        <v>699</v>
      </c>
      <c r="AW36" s="1090" t="s">
        <v>696</v>
      </c>
      <c r="AX36" s="1091"/>
      <c r="AY36" s="1091"/>
      <c r="AZ36" s="1091"/>
      <c r="BA36" s="1092"/>
      <c r="BB36" s="1262"/>
    </row>
    <row r="37" spans="1:56" ht="12" customHeight="1" thickBot="1">
      <c r="A37" s="620"/>
      <c r="C37" s="1012"/>
      <c r="D37" s="1012"/>
      <c r="E37" s="1013"/>
      <c r="F37" s="1013"/>
      <c r="G37" s="1014"/>
      <c r="H37" s="533"/>
      <c r="I37" s="606"/>
      <c r="J37" s="606"/>
      <c r="K37" s="606"/>
      <c r="L37" s="606"/>
      <c r="M37" s="606"/>
      <c r="N37" s="606"/>
      <c r="O37" s="606"/>
      <c r="P37" s="606"/>
      <c r="Q37" s="606"/>
      <c r="R37" s="606"/>
      <c r="S37" s="606"/>
      <c r="T37" s="606"/>
      <c r="U37" s="606"/>
      <c r="V37" s="606"/>
      <c r="W37" s="998"/>
      <c r="X37" s="998"/>
      <c r="Y37" s="998"/>
      <c r="Z37" s="1277"/>
      <c r="AA37" s="1277"/>
      <c r="AB37" s="1277"/>
      <c r="AC37" s="1002"/>
      <c r="AD37" s="1003"/>
      <c r="AE37" s="1003"/>
      <c r="AF37" s="1003"/>
      <c r="AG37" s="1003"/>
      <c r="AH37" s="1003"/>
      <c r="AI37" s="1003"/>
      <c r="AJ37" s="1003"/>
      <c r="AK37" s="1003"/>
      <c r="AL37" s="1004"/>
      <c r="AM37" s="1004"/>
      <c r="AN37" s="1004"/>
      <c r="AO37" s="1008"/>
      <c r="AP37" s="1005"/>
      <c r="AQ37" s="1005"/>
      <c r="AR37" s="1005"/>
      <c r="AS37" s="1005"/>
      <c r="AT37" s="1005"/>
      <c r="AU37" s="1005"/>
      <c r="AV37" s="1254"/>
      <c r="AW37" s="1093"/>
      <c r="AX37" s="1094"/>
      <c r="AY37" s="1094"/>
      <c r="AZ37" s="1094"/>
      <c r="BA37" s="1095"/>
      <c r="BB37" s="1263"/>
      <c r="BD37" s="961"/>
    </row>
    <row r="38" spans="1:54" ht="15" customHeight="1">
      <c r="A38" s="888" t="s">
        <v>856</v>
      </c>
      <c r="B38" s="608"/>
      <c r="C38" s="546"/>
      <c r="D38" s="546"/>
      <c r="E38" s="546"/>
      <c r="F38" s="546"/>
      <c r="G38" s="546"/>
      <c r="H38" s="546"/>
      <c r="I38" s="546"/>
      <c r="J38" s="546"/>
      <c r="K38" s="546"/>
      <c r="L38" s="546"/>
      <c r="M38" s="546"/>
      <c r="N38" s="571"/>
      <c r="O38" s="571"/>
      <c r="P38" s="571"/>
      <c r="Q38" s="571"/>
      <c r="R38" s="571"/>
      <c r="S38" s="571"/>
      <c r="T38" s="571"/>
      <c r="U38" s="571"/>
      <c r="V38" s="571"/>
      <c r="W38" s="571"/>
      <c r="X38" s="559"/>
      <c r="Y38" s="559"/>
      <c r="Z38" s="1277"/>
      <c r="AA38" s="1277"/>
      <c r="AB38" s="1277"/>
      <c r="AC38" s="629"/>
      <c r="AD38" s="949"/>
      <c r="AE38" s="546"/>
      <c r="AF38" s="546"/>
      <c r="AG38" s="609"/>
      <c r="AH38" s="609"/>
      <c r="AI38" s="609"/>
      <c r="AJ38" s="609"/>
      <c r="AK38" s="609"/>
      <c r="AL38" s="1253" t="s">
        <v>699</v>
      </c>
      <c r="AM38" s="1126" t="s">
        <v>855</v>
      </c>
      <c r="AN38" s="1127"/>
      <c r="AO38" s="1127"/>
      <c r="AP38" s="1127"/>
      <c r="AQ38" s="1127"/>
      <c r="AR38" s="1127"/>
      <c r="AS38" s="1127"/>
      <c r="AT38" s="1127"/>
      <c r="AU38" s="1127"/>
      <c r="AV38" s="1127"/>
      <c r="AW38" s="1127"/>
      <c r="AX38" s="1127"/>
      <c r="AY38" s="1235" t="s">
        <v>719</v>
      </c>
      <c r="AZ38" s="1236"/>
      <c r="BA38" s="1236"/>
      <c r="BB38" s="1237"/>
    </row>
    <row r="39" spans="1:54" ht="13.5" customHeight="1" thickBot="1">
      <c r="A39" s="973" t="s">
        <v>857</v>
      </c>
      <c r="B39" s="610"/>
      <c r="C39" s="548"/>
      <c r="D39" s="548"/>
      <c r="E39" s="548"/>
      <c r="F39" s="548"/>
      <c r="G39" s="548"/>
      <c r="H39" s="548"/>
      <c r="I39" s="548"/>
      <c r="J39" s="548"/>
      <c r="K39" s="548"/>
      <c r="L39" s="548"/>
      <c r="M39" s="548"/>
      <c r="N39" s="606"/>
      <c r="O39" s="606"/>
      <c r="P39" s="606"/>
      <c r="Q39" s="606"/>
      <c r="R39" s="606"/>
      <c r="S39" s="606"/>
      <c r="T39" s="606"/>
      <c r="U39" s="606"/>
      <c r="V39" s="606"/>
      <c r="W39" s="606"/>
      <c r="X39" s="561"/>
      <c r="Y39" s="561"/>
      <c r="Z39" s="1277"/>
      <c r="AA39" s="1277"/>
      <c r="AB39" s="1277"/>
      <c r="AC39" s="951"/>
      <c r="AD39" s="957"/>
      <c r="AE39" s="548"/>
      <c r="AF39" s="548"/>
      <c r="AG39" s="600"/>
      <c r="AH39" s="600"/>
      <c r="AI39" s="600"/>
      <c r="AJ39" s="600"/>
      <c r="AK39" s="600"/>
      <c r="AL39" s="1254"/>
      <c r="AM39" s="1116"/>
      <c r="AN39" s="1117"/>
      <c r="AO39" s="1117"/>
      <c r="AP39" s="1117"/>
      <c r="AQ39" s="1117"/>
      <c r="AR39" s="1117"/>
      <c r="AS39" s="1117"/>
      <c r="AT39" s="1117"/>
      <c r="AU39" s="1117"/>
      <c r="AV39" s="1117"/>
      <c r="AW39" s="1117"/>
      <c r="AX39" s="1117"/>
      <c r="AY39" s="1238"/>
      <c r="AZ39" s="1239"/>
      <c r="BA39" s="1239"/>
      <c r="BB39" s="1240"/>
    </row>
    <row r="40" spans="1:54" ht="13.5" customHeight="1">
      <c r="A40" s="888" t="s">
        <v>854</v>
      </c>
      <c r="B40" s="966"/>
      <c r="C40" s="562"/>
      <c r="D40" s="562"/>
      <c r="E40" s="562"/>
      <c r="F40" s="562"/>
      <c r="G40" s="562"/>
      <c r="H40" s="562"/>
      <c r="I40" s="562"/>
      <c r="J40" s="562"/>
      <c r="K40" s="562"/>
      <c r="L40" s="562"/>
      <c r="M40" s="562"/>
      <c r="N40" s="611"/>
      <c r="O40" s="611"/>
      <c r="P40" s="611"/>
      <c r="Q40" s="611"/>
      <c r="R40" s="611"/>
      <c r="S40" s="611"/>
      <c r="T40" s="611"/>
      <c r="U40" s="611"/>
      <c r="V40" s="611"/>
      <c r="W40" s="611"/>
      <c r="X40" s="566"/>
      <c r="Y40" s="566"/>
      <c r="Z40" s="1277"/>
      <c r="AA40" s="1277"/>
      <c r="AB40" s="1277"/>
      <c r="AC40" s="629"/>
      <c r="AD40" s="949"/>
      <c r="AE40" s="546"/>
      <c r="AF40" s="546"/>
      <c r="AG40" s="609"/>
      <c r="AH40" s="609"/>
      <c r="AI40" s="609"/>
      <c r="AJ40" s="609"/>
      <c r="AK40" s="609"/>
      <c r="AL40" s="963"/>
      <c r="AM40" s="963"/>
      <c r="AN40" s="963"/>
      <c r="AO40" s="963"/>
      <c r="AP40" s="963"/>
      <c r="AQ40" s="963"/>
      <c r="AR40" s="963"/>
      <c r="AS40" s="963"/>
      <c r="AT40" s="967"/>
      <c r="AU40" s="964"/>
      <c r="AV40" s="1253" t="s">
        <v>699</v>
      </c>
      <c r="AW40" s="1090" t="s">
        <v>696</v>
      </c>
      <c r="AX40" s="1091"/>
      <c r="AY40" s="1091"/>
      <c r="AZ40" s="1091"/>
      <c r="BA40" s="1092"/>
      <c r="BB40" s="560"/>
    </row>
    <row r="41" spans="1:54" ht="13.5" customHeight="1" thickBot="1">
      <c r="A41" s="619"/>
      <c r="B41" s="966"/>
      <c r="C41" s="562"/>
      <c r="D41" s="562"/>
      <c r="E41" s="562"/>
      <c r="F41" s="562"/>
      <c r="G41" s="562"/>
      <c r="H41" s="562"/>
      <c r="I41" s="562"/>
      <c r="J41" s="562"/>
      <c r="K41" s="562"/>
      <c r="L41" s="562"/>
      <c r="M41" s="562"/>
      <c r="N41" s="611"/>
      <c r="O41" s="611"/>
      <c r="P41" s="611"/>
      <c r="Q41" s="611"/>
      <c r="R41" s="611"/>
      <c r="S41" s="611"/>
      <c r="T41" s="611"/>
      <c r="U41" s="611"/>
      <c r="V41" s="611"/>
      <c r="W41" s="611"/>
      <c r="X41" s="566"/>
      <c r="Y41" s="566"/>
      <c r="Z41" s="1277"/>
      <c r="AA41" s="1277"/>
      <c r="AB41" s="1277"/>
      <c r="AC41" s="951"/>
      <c r="AD41" s="957"/>
      <c r="AE41" s="548"/>
      <c r="AF41" s="548"/>
      <c r="AG41" s="600"/>
      <c r="AH41" s="600"/>
      <c r="AI41" s="600"/>
      <c r="AJ41" s="600"/>
      <c r="AK41" s="600"/>
      <c r="AL41" s="963"/>
      <c r="AM41" s="963"/>
      <c r="AN41" s="963"/>
      <c r="AO41" s="963"/>
      <c r="AP41" s="963"/>
      <c r="AQ41" s="963"/>
      <c r="AR41" s="963"/>
      <c r="AS41" s="963"/>
      <c r="AT41" s="967"/>
      <c r="AU41" s="964"/>
      <c r="AV41" s="1254"/>
      <c r="AW41" s="1093"/>
      <c r="AX41" s="1094"/>
      <c r="AY41" s="1094"/>
      <c r="AZ41" s="1094"/>
      <c r="BA41" s="1095"/>
      <c r="BB41" s="965"/>
    </row>
    <row r="42" spans="1:54" ht="13.5" customHeight="1" thickBot="1">
      <c r="A42" s="945" t="s">
        <v>861</v>
      </c>
      <c r="B42" s="975"/>
      <c r="C42" s="546"/>
      <c r="D42" s="546"/>
      <c r="E42" s="979"/>
      <c r="F42" s="979"/>
      <c r="G42" s="979"/>
      <c r="H42" s="979"/>
      <c r="I42" s="605"/>
      <c r="J42" s="605"/>
      <c r="K42" s="605"/>
      <c r="L42" s="605"/>
      <c r="M42" s="605"/>
      <c r="N42" s="605"/>
      <c r="O42" s="605"/>
      <c r="P42" s="538"/>
      <c r="Q42" s="552"/>
      <c r="R42" s="1136" t="s">
        <v>860</v>
      </c>
      <c r="S42" s="1136"/>
      <c r="T42" s="1136"/>
      <c r="U42" s="1136"/>
      <c r="V42" s="1136"/>
      <c r="W42" s="1136"/>
      <c r="X42" s="1136"/>
      <c r="Y42" s="1137"/>
      <c r="Z42" s="1277"/>
      <c r="AA42" s="1277"/>
      <c r="AB42" s="1277"/>
      <c r="AC42" s="1286" t="s">
        <v>859</v>
      </c>
      <c r="AD42" s="1287"/>
      <c r="AE42" s="1287"/>
      <c r="AF42" s="1287"/>
      <c r="AG42" s="1287"/>
      <c r="AH42" s="1287"/>
      <c r="AI42" s="1287"/>
      <c r="AJ42" s="1287"/>
      <c r="AK42" s="1287"/>
      <c r="AL42" s="1287"/>
      <c r="AM42" s="1287"/>
      <c r="AN42" s="1287"/>
      <c r="AO42" s="1287"/>
      <c r="AP42" s="1287"/>
      <c r="AQ42" s="1287"/>
      <c r="AR42" s="1288"/>
      <c r="AS42" s="1253" t="s">
        <v>699</v>
      </c>
      <c r="AT42" s="1229" t="s">
        <v>533</v>
      </c>
      <c r="AU42" s="1230"/>
      <c r="AV42" s="1230"/>
      <c r="AW42" s="1230"/>
      <c r="AX42" s="1230"/>
      <c r="AY42" s="1230"/>
      <c r="AZ42" s="1230"/>
      <c r="BA42" s="1231"/>
      <c r="BB42" s="1284" t="s">
        <v>851</v>
      </c>
    </row>
    <row r="43" spans="1:54" ht="13.5" customHeight="1" thickBot="1">
      <c r="A43" s="946"/>
      <c r="B43" s="976"/>
      <c r="C43" s="977"/>
      <c r="D43" s="977"/>
      <c r="E43" s="977"/>
      <c r="F43" s="590"/>
      <c r="G43" s="590"/>
      <c r="H43" s="606"/>
      <c r="I43" s="606"/>
      <c r="J43" s="606"/>
      <c r="K43" s="606"/>
      <c r="L43" s="606"/>
      <c r="M43" s="606"/>
      <c r="N43" s="606"/>
      <c r="O43" s="606"/>
      <c r="P43" s="606"/>
      <c r="Q43" s="606"/>
      <c r="R43" s="1138"/>
      <c r="S43" s="1121"/>
      <c r="T43" s="1121"/>
      <c r="U43" s="1121"/>
      <c r="V43" s="1121"/>
      <c r="W43" s="1121"/>
      <c r="X43" s="1121"/>
      <c r="Y43" s="1122"/>
      <c r="Z43" s="1277"/>
      <c r="AA43" s="1277"/>
      <c r="AB43" s="1277"/>
      <c r="AC43" s="607"/>
      <c r="AD43" s="607"/>
      <c r="AE43" s="607"/>
      <c r="AF43" s="607"/>
      <c r="AG43" s="980"/>
      <c r="AH43" s="980"/>
      <c r="AI43" s="980"/>
      <c r="AJ43" s="980"/>
      <c r="AK43" s="980"/>
      <c r="AL43" s="980"/>
      <c r="AM43" s="980"/>
      <c r="AN43" s="980"/>
      <c r="AO43" s="607"/>
      <c r="AP43" s="607"/>
      <c r="AQ43" s="607"/>
      <c r="AR43" s="974"/>
      <c r="AS43" s="1254"/>
      <c r="AT43" s="1232"/>
      <c r="AU43" s="1233"/>
      <c r="AV43" s="1233"/>
      <c r="AW43" s="1233"/>
      <c r="AX43" s="1233"/>
      <c r="AY43" s="1233"/>
      <c r="AZ43" s="1233"/>
      <c r="BA43" s="1234"/>
      <c r="BB43" s="1285"/>
    </row>
    <row r="44" spans="26:28" ht="17.25">
      <c r="Z44" s="632"/>
      <c r="AA44" s="632"/>
      <c r="AB44" s="632"/>
    </row>
    <row r="45" spans="26:28" ht="17.25">
      <c r="Z45" s="632"/>
      <c r="AA45" s="632"/>
      <c r="AB45" s="632"/>
    </row>
    <row r="46" spans="26:28" ht="17.25">
      <c r="Z46" s="632"/>
      <c r="AA46" s="632"/>
      <c r="AB46" s="632"/>
    </row>
    <row r="47" spans="26:28" ht="17.25">
      <c r="Z47" s="632"/>
      <c r="AA47" s="632"/>
      <c r="AB47" s="632"/>
    </row>
    <row r="48" spans="26:28" ht="17.25">
      <c r="Z48" s="632"/>
      <c r="AA48" s="632"/>
      <c r="AB48" s="632"/>
    </row>
    <row r="49" spans="26:28" ht="17.25">
      <c r="Z49" s="632"/>
      <c r="AA49" s="632"/>
      <c r="AB49" s="632"/>
    </row>
    <row r="50" spans="26:28" ht="17.25">
      <c r="Z50" s="632"/>
      <c r="AA50" s="632"/>
      <c r="AB50" s="632"/>
    </row>
    <row r="51" spans="26:28" ht="17.25">
      <c r="Z51" s="632"/>
      <c r="AA51" s="632"/>
      <c r="AB51" s="632"/>
    </row>
    <row r="52" spans="26:28" ht="17.25">
      <c r="Z52" s="632"/>
      <c r="AA52" s="632"/>
      <c r="AB52" s="632"/>
    </row>
    <row r="53" spans="26:28" ht="17.25">
      <c r="Z53" s="632"/>
      <c r="AA53" s="632"/>
      <c r="AB53" s="632"/>
    </row>
    <row r="54" spans="26:28" ht="17.25">
      <c r="Z54" s="632"/>
      <c r="AA54" s="632"/>
      <c r="AB54" s="632"/>
    </row>
    <row r="55" spans="26:28" ht="17.25">
      <c r="Z55" s="632"/>
      <c r="AA55" s="632"/>
      <c r="AB55" s="632"/>
    </row>
    <row r="56" spans="26:28" ht="17.25">
      <c r="Z56" s="632"/>
      <c r="AA56" s="632"/>
      <c r="AB56" s="632"/>
    </row>
    <row r="57" spans="26:28" ht="17.25">
      <c r="Z57" s="632"/>
      <c r="AA57" s="632"/>
      <c r="AB57" s="632"/>
    </row>
    <row r="58" spans="26:28" ht="17.25">
      <c r="Z58" s="632"/>
      <c r="AA58" s="632"/>
      <c r="AB58" s="632"/>
    </row>
    <row r="59" spans="26:28" ht="17.25">
      <c r="Z59" s="632"/>
      <c r="AA59" s="632"/>
      <c r="AB59" s="632"/>
    </row>
    <row r="60" spans="26:28" ht="17.25">
      <c r="Z60" s="632"/>
      <c r="AA60" s="632"/>
      <c r="AB60" s="632"/>
    </row>
    <row r="61" spans="26:28" ht="17.25">
      <c r="Z61" s="632"/>
      <c r="AA61" s="632"/>
      <c r="AB61" s="632"/>
    </row>
    <row r="62" spans="26:28" ht="17.25">
      <c r="Z62" s="632"/>
      <c r="AA62" s="632"/>
      <c r="AB62" s="632"/>
    </row>
    <row r="63" spans="26:28" ht="17.25">
      <c r="Z63" s="632"/>
      <c r="AA63" s="632"/>
      <c r="AB63" s="632"/>
    </row>
    <row r="64" spans="26:28" ht="17.25">
      <c r="Z64" s="632"/>
      <c r="AA64" s="632"/>
      <c r="AB64" s="632"/>
    </row>
    <row r="65" spans="26:28" ht="17.25">
      <c r="Z65" s="632"/>
      <c r="AA65" s="632"/>
      <c r="AB65" s="632"/>
    </row>
    <row r="66" spans="26:28" ht="17.25">
      <c r="Z66" s="632"/>
      <c r="AA66" s="632"/>
      <c r="AB66" s="632"/>
    </row>
    <row r="67" spans="26:28" ht="17.25">
      <c r="Z67" s="632"/>
      <c r="AA67" s="632"/>
      <c r="AB67" s="632"/>
    </row>
    <row r="68" spans="26:28" ht="17.25">
      <c r="Z68" s="632"/>
      <c r="AA68" s="632"/>
      <c r="AB68" s="632"/>
    </row>
    <row r="69" spans="26:28" ht="17.25">
      <c r="Z69" s="632"/>
      <c r="AA69" s="632"/>
      <c r="AB69" s="632"/>
    </row>
    <row r="70" spans="26:28" ht="17.25">
      <c r="Z70" s="632"/>
      <c r="AA70" s="632"/>
      <c r="AB70" s="632"/>
    </row>
    <row r="71" spans="26:28" ht="17.25">
      <c r="Z71" s="632"/>
      <c r="AA71" s="632"/>
      <c r="AB71" s="632"/>
    </row>
    <row r="72" spans="26:28" ht="17.25">
      <c r="Z72" s="632"/>
      <c r="AA72" s="632"/>
      <c r="AB72" s="632"/>
    </row>
    <row r="73" spans="26:28" ht="17.25">
      <c r="Z73" s="632"/>
      <c r="AA73" s="632"/>
      <c r="AB73" s="632"/>
    </row>
    <row r="74" spans="26:28" ht="17.25">
      <c r="Z74" s="632"/>
      <c r="AA74" s="632"/>
      <c r="AB74" s="632"/>
    </row>
    <row r="75" spans="26:28" ht="17.25">
      <c r="Z75" s="632"/>
      <c r="AA75" s="632"/>
      <c r="AB75" s="632"/>
    </row>
    <row r="76" spans="26:28" ht="17.25">
      <c r="Z76" s="632"/>
      <c r="AA76" s="632"/>
      <c r="AB76" s="632"/>
    </row>
    <row r="77" spans="26:28" ht="17.25">
      <c r="Z77" s="632"/>
      <c r="AA77" s="632"/>
      <c r="AB77" s="632"/>
    </row>
    <row r="78" spans="26:28" ht="17.25">
      <c r="Z78" s="632"/>
      <c r="AA78" s="632"/>
      <c r="AB78" s="632"/>
    </row>
    <row r="79" spans="26:28" ht="17.25">
      <c r="Z79" s="632"/>
      <c r="AA79" s="632"/>
      <c r="AB79" s="632"/>
    </row>
    <row r="80" spans="26:28" ht="17.25">
      <c r="Z80" s="632"/>
      <c r="AA80" s="632"/>
      <c r="AB80" s="632"/>
    </row>
    <row r="81" spans="26:28" ht="17.25">
      <c r="Z81" s="632"/>
      <c r="AA81" s="632"/>
      <c r="AB81" s="632"/>
    </row>
    <row r="82" spans="26:28" ht="17.25">
      <c r="Z82" s="632"/>
      <c r="AA82" s="632"/>
      <c r="AB82" s="632"/>
    </row>
    <row r="83" spans="26:28" ht="17.25">
      <c r="Z83" s="632"/>
      <c r="AA83" s="632"/>
      <c r="AB83" s="632"/>
    </row>
    <row r="84" spans="26:28" ht="17.25">
      <c r="Z84" s="632"/>
      <c r="AA84" s="632"/>
      <c r="AB84" s="632"/>
    </row>
    <row r="85" spans="26:28" ht="17.25">
      <c r="Z85" s="632"/>
      <c r="AA85" s="632"/>
      <c r="AB85" s="632"/>
    </row>
    <row r="86" spans="26:28" ht="17.25">
      <c r="Z86" s="632"/>
      <c r="AA86" s="632"/>
      <c r="AB86" s="632"/>
    </row>
    <row r="87" spans="26:28" ht="17.25">
      <c r="Z87" s="632"/>
      <c r="AA87" s="632"/>
      <c r="AB87" s="632"/>
    </row>
    <row r="88" spans="26:28" ht="17.25">
      <c r="Z88" s="632"/>
      <c r="AA88" s="632"/>
      <c r="AB88" s="632"/>
    </row>
    <row r="89" spans="26:28" ht="17.25">
      <c r="Z89" s="632"/>
      <c r="AA89" s="632"/>
      <c r="AB89" s="632"/>
    </row>
    <row r="90" spans="26:28" ht="17.25">
      <c r="Z90" s="632"/>
      <c r="AA90" s="632"/>
      <c r="AB90" s="632"/>
    </row>
    <row r="91" spans="26:28" ht="17.25">
      <c r="Z91" s="632"/>
      <c r="AA91" s="632"/>
      <c r="AB91" s="632"/>
    </row>
    <row r="92" spans="26:28" ht="17.25">
      <c r="Z92" s="632"/>
      <c r="AA92" s="632"/>
      <c r="AB92" s="632"/>
    </row>
    <row r="93" spans="26:28" ht="17.25">
      <c r="Z93" s="632"/>
      <c r="AA93" s="632"/>
      <c r="AB93" s="632"/>
    </row>
    <row r="94" spans="26:28" ht="17.25">
      <c r="Z94" s="632"/>
      <c r="AA94" s="632"/>
      <c r="AB94" s="632"/>
    </row>
    <row r="95" spans="26:28" ht="17.25">
      <c r="Z95" s="632"/>
      <c r="AA95" s="632"/>
      <c r="AB95" s="632"/>
    </row>
    <row r="96" spans="26:28" ht="17.25">
      <c r="Z96" s="632"/>
      <c r="AA96" s="632"/>
      <c r="AB96" s="632"/>
    </row>
    <row r="97" spans="26:28" ht="17.25">
      <c r="Z97" s="632"/>
      <c r="AA97" s="632"/>
      <c r="AB97" s="632"/>
    </row>
    <row r="98" spans="26:28" ht="17.25">
      <c r="Z98" s="632"/>
      <c r="AA98" s="632"/>
      <c r="AB98" s="632"/>
    </row>
    <row r="99" spans="26:28" ht="17.25">
      <c r="Z99" s="632"/>
      <c r="AA99" s="632"/>
      <c r="AB99" s="632"/>
    </row>
    <row r="100" spans="26:28" ht="17.25">
      <c r="Z100" s="632"/>
      <c r="AA100" s="632"/>
      <c r="AB100" s="632"/>
    </row>
    <row r="101" spans="26:28" ht="17.25">
      <c r="Z101" s="632"/>
      <c r="AA101" s="632"/>
      <c r="AB101" s="632"/>
    </row>
    <row r="102" spans="26:28" ht="17.25">
      <c r="Z102" s="632"/>
      <c r="AA102" s="632"/>
      <c r="AB102" s="632"/>
    </row>
    <row r="103" spans="26:28" ht="17.25">
      <c r="Z103" s="632"/>
      <c r="AA103" s="632"/>
      <c r="AB103" s="632"/>
    </row>
    <row r="104" spans="26:28" ht="17.25">
      <c r="Z104" s="632"/>
      <c r="AA104" s="632"/>
      <c r="AB104" s="632"/>
    </row>
    <row r="105" spans="26:28" ht="17.25">
      <c r="Z105" s="632"/>
      <c r="AA105" s="632"/>
      <c r="AB105" s="632"/>
    </row>
    <row r="106" spans="26:28" ht="17.25">
      <c r="Z106" s="632"/>
      <c r="AA106" s="632"/>
      <c r="AB106" s="632"/>
    </row>
    <row r="107" spans="26:28" ht="17.25">
      <c r="Z107" s="632"/>
      <c r="AA107" s="632"/>
      <c r="AB107" s="632"/>
    </row>
    <row r="108" spans="26:28" ht="17.25">
      <c r="Z108" s="632"/>
      <c r="AA108" s="632"/>
      <c r="AB108" s="632"/>
    </row>
    <row r="109" spans="26:28" ht="17.25">
      <c r="Z109" s="632"/>
      <c r="AA109" s="632"/>
      <c r="AB109" s="632"/>
    </row>
    <row r="110" spans="26:28" ht="17.25">
      <c r="Z110" s="632"/>
      <c r="AA110" s="632"/>
      <c r="AB110" s="632"/>
    </row>
    <row r="111" spans="26:28" ht="17.25">
      <c r="Z111" s="632"/>
      <c r="AA111" s="632"/>
      <c r="AB111" s="632"/>
    </row>
    <row r="112" spans="26:28" ht="17.25">
      <c r="Z112" s="632"/>
      <c r="AA112" s="632"/>
      <c r="AB112" s="632"/>
    </row>
    <row r="113" spans="26:28" ht="17.25">
      <c r="Z113" s="632"/>
      <c r="AA113" s="632"/>
      <c r="AB113" s="632"/>
    </row>
    <row r="114" spans="26:28" ht="17.25">
      <c r="Z114" s="632"/>
      <c r="AA114" s="632"/>
      <c r="AB114" s="632"/>
    </row>
    <row r="115" spans="26:28" ht="17.25">
      <c r="Z115" s="632"/>
      <c r="AA115" s="632"/>
      <c r="AB115" s="632"/>
    </row>
    <row r="116" spans="26:28" ht="17.25">
      <c r="Z116" s="632"/>
      <c r="AA116" s="632"/>
      <c r="AB116" s="632"/>
    </row>
    <row r="117" spans="26:28" ht="17.25">
      <c r="Z117" s="632"/>
      <c r="AA117" s="632"/>
      <c r="AB117" s="632"/>
    </row>
    <row r="118" spans="26:28" ht="17.25">
      <c r="Z118" s="632"/>
      <c r="AA118" s="632"/>
      <c r="AB118" s="632"/>
    </row>
    <row r="119" spans="26:28" ht="17.25">
      <c r="Z119" s="632"/>
      <c r="AA119" s="632"/>
      <c r="AB119" s="632"/>
    </row>
    <row r="120" spans="26:28" ht="17.25">
      <c r="Z120" s="632"/>
      <c r="AA120" s="632"/>
      <c r="AB120" s="632"/>
    </row>
    <row r="121" spans="26:28" ht="17.25">
      <c r="Z121" s="632"/>
      <c r="AA121" s="632"/>
      <c r="AB121" s="632"/>
    </row>
    <row r="122" spans="26:28" ht="17.25">
      <c r="Z122" s="632"/>
      <c r="AA122" s="632"/>
      <c r="AB122" s="632"/>
    </row>
    <row r="123" spans="26:28" ht="17.25">
      <c r="Z123" s="632"/>
      <c r="AA123" s="632"/>
      <c r="AB123" s="632"/>
    </row>
    <row r="124" spans="26:28" ht="17.25">
      <c r="Z124" s="632"/>
      <c r="AA124" s="632"/>
      <c r="AB124" s="632"/>
    </row>
    <row r="125" spans="26:28" ht="17.25">
      <c r="Z125" s="632"/>
      <c r="AA125" s="632"/>
      <c r="AB125" s="632"/>
    </row>
    <row r="126" spans="26:28" ht="17.25">
      <c r="Z126" s="632"/>
      <c r="AA126" s="632"/>
      <c r="AB126" s="632"/>
    </row>
    <row r="127" spans="26:28" ht="17.25">
      <c r="Z127" s="632"/>
      <c r="AA127" s="632"/>
      <c r="AB127" s="632"/>
    </row>
    <row r="128" spans="26:28" ht="17.25">
      <c r="Z128" s="632"/>
      <c r="AA128" s="632"/>
      <c r="AB128" s="632"/>
    </row>
    <row r="129" spans="26:28" ht="17.25">
      <c r="Z129" s="632"/>
      <c r="AA129" s="632"/>
      <c r="AB129" s="632"/>
    </row>
    <row r="130" spans="26:28" ht="17.25">
      <c r="Z130" s="632"/>
      <c r="AA130" s="632"/>
      <c r="AB130" s="632"/>
    </row>
    <row r="131" spans="26:28" ht="17.25">
      <c r="Z131" s="632"/>
      <c r="AA131" s="632"/>
      <c r="AB131" s="632"/>
    </row>
    <row r="132" spans="26:28" ht="17.25">
      <c r="Z132" s="632"/>
      <c r="AA132" s="632"/>
      <c r="AB132" s="632"/>
    </row>
    <row r="133" spans="26:28" ht="17.25">
      <c r="Z133" s="632"/>
      <c r="AA133" s="632"/>
      <c r="AB133" s="632"/>
    </row>
    <row r="134" spans="26:28" ht="17.25">
      <c r="Z134" s="632"/>
      <c r="AA134" s="632"/>
      <c r="AB134" s="632"/>
    </row>
    <row r="135" spans="26:28" ht="17.25">
      <c r="Z135" s="632"/>
      <c r="AA135" s="632"/>
      <c r="AB135" s="632"/>
    </row>
    <row r="136" spans="26:28" ht="17.25">
      <c r="Z136" s="632"/>
      <c r="AA136" s="632"/>
      <c r="AB136" s="632"/>
    </row>
    <row r="137" spans="26:28" ht="17.25">
      <c r="Z137" s="632"/>
      <c r="AA137" s="632"/>
      <c r="AB137" s="632"/>
    </row>
    <row r="138" spans="26:28" ht="17.25">
      <c r="Z138" s="632"/>
      <c r="AA138" s="632"/>
      <c r="AB138" s="632"/>
    </row>
    <row r="139" spans="26:28" ht="17.25">
      <c r="Z139" s="632"/>
      <c r="AA139" s="632"/>
      <c r="AB139" s="632"/>
    </row>
    <row r="140" spans="26:28" ht="17.25">
      <c r="Z140" s="632"/>
      <c r="AA140" s="632"/>
      <c r="AB140" s="632"/>
    </row>
    <row r="141" spans="26:28" ht="17.25">
      <c r="Z141" s="632"/>
      <c r="AA141" s="632"/>
      <c r="AB141" s="632"/>
    </row>
    <row r="142" spans="26:28" ht="17.25">
      <c r="Z142" s="632"/>
      <c r="AA142" s="632"/>
      <c r="AB142" s="632"/>
    </row>
    <row r="143" spans="26:28" ht="17.25">
      <c r="Z143" s="632"/>
      <c r="AA143" s="632"/>
      <c r="AB143" s="632"/>
    </row>
    <row r="144" spans="26:28" ht="17.25">
      <c r="Z144" s="632"/>
      <c r="AA144" s="632"/>
      <c r="AB144" s="632"/>
    </row>
    <row r="145" spans="26:28" ht="17.25">
      <c r="Z145" s="632"/>
      <c r="AA145" s="632"/>
      <c r="AB145" s="632"/>
    </row>
    <row r="146" spans="26:28" ht="17.25">
      <c r="Z146" s="632"/>
      <c r="AA146" s="632"/>
      <c r="AB146" s="632"/>
    </row>
    <row r="147" spans="26:28" ht="17.25">
      <c r="Z147" s="632"/>
      <c r="AA147" s="632"/>
      <c r="AB147" s="632"/>
    </row>
    <row r="148" spans="26:28" ht="17.25">
      <c r="Z148" s="632"/>
      <c r="AA148" s="632"/>
      <c r="AB148" s="632"/>
    </row>
    <row r="149" spans="26:28" ht="17.25">
      <c r="Z149" s="632"/>
      <c r="AA149" s="632"/>
      <c r="AB149" s="632"/>
    </row>
    <row r="150" spans="26:28" ht="17.25">
      <c r="Z150" s="632"/>
      <c r="AA150" s="632"/>
      <c r="AB150" s="632"/>
    </row>
    <row r="151" spans="26:28" ht="17.25">
      <c r="Z151" s="632"/>
      <c r="AA151" s="632"/>
      <c r="AB151" s="632"/>
    </row>
    <row r="152" spans="26:28" ht="17.25">
      <c r="Z152" s="632"/>
      <c r="AA152" s="632"/>
      <c r="AB152" s="632"/>
    </row>
    <row r="153" spans="26:28" ht="17.25">
      <c r="Z153" s="632"/>
      <c r="AA153" s="632"/>
      <c r="AB153" s="632"/>
    </row>
    <row r="154" spans="26:28" ht="17.25">
      <c r="Z154" s="632"/>
      <c r="AA154" s="632"/>
      <c r="AB154" s="632"/>
    </row>
    <row r="155" spans="26:28" ht="17.25">
      <c r="Z155" s="632"/>
      <c r="AA155" s="632"/>
      <c r="AB155" s="632"/>
    </row>
    <row r="156" spans="26:28" ht="17.25">
      <c r="Z156" s="632"/>
      <c r="AA156" s="632"/>
      <c r="AB156" s="632"/>
    </row>
    <row r="157" spans="26:28" ht="17.25">
      <c r="Z157" s="632"/>
      <c r="AA157" s="632"/>
      <c r="AB157" s="632"/>
    </row>
    <row r="158" spans="26:28" ht="17.25">
      <c r="Z158" s="632"/>
      <c r="AA158" s="632"/>
      <c r="AB158" s="632"/>
    </row>
    <row r="159" spans="26:28" ht="17.25">
      <c r="Z159" s="632"/>
      <c r="AA159" s="632"/>
      <c r="AB159" s="632"/>
    </row>
    <row r="160" spans="26:28" ht="17.25">
      <c r="Z160" s="632"/>
      <c r="AA160" s="632"/>
      <c r="AB160" s="632"/>
    </row>
    <row r="161" spans="26:28" ht="17.25">
      <c r="Z161" s="632"/>
      <c r="AA161" s="632"/>
      <c r="AB161" s="632"/>
    </row>
    <row r="162" spans="26:28" ht="17.25">
      <c r="Z162" s="632"/>
      <c r="AA162" s="632"/>
      <c r="AB162" s="632"/>
    </row>
    <row r="163" spans="26:28" ht="17.25">
      <c r="Z163" s="632"/>
      <c r="AA163" s="632"/>
      <c r="AB163" s="632"/>
    </row>
    <row r="164" spans="26:28" ht="17.25">
      <c r="Z164" s="632"/>
      <c r="AA164" s="632"/>
      <c r="AB164" s="632"/>
    </row>
    <row r="165" spans="26:28" ht="17.25">
      <c r="Z165" s="632"/>
      <c r="AA165" s="632"/>
      <c r="AB165" s="632"/>
    </row>
    <row r="166" spans="26:28" ht="17.25">
      <c r="Z166" s="632"/>
      <c r="AA166" s="632"/>
      <c r="AB166" s="632"/>
    </row>
    <row r="167" spans="26:28" ht="17.25">
      <c r="Z167" s="632"/>
      <c r="AA167" s="632"/>
      <c r="AB167" s="632"/>
    </row>
    <row r="168" spans="26:28" ht="17.25">
      <c r="Z168" s="632"/>
      <c r="AA168" s="632"/>
      <c r="AB168" s="632"/>
    </row>
  </sheetData>
  <mergeCells count="97">
    <mergeCell ref="R27:U27"/>
    <mergeCell ref="J26:M27"/>
    <mergeCell ref="AY16:BB17"/>
    <mergeCell ref="AV22:AV25"/>
    <mergeCell ref="N26:P27"/>
    <mergeCell ref="AZ18:BB19"/>
    <mergeCell ref="V26:Y27"/>
    <mergeCell ref="AL38:AL39"/>
    <mergeCell ref="AM38:AX39"/>
    <mergeCell ref="AY38:BB39"/>
    <mergeCell ref="AT42:BA43"/>
    <mergeCell ref="BB42:BB43"/>
    <mergeCell ref="AC42:AR42"/>
    <mergeCell ref="AS42:AS43"/>
    <mergeCell ref="AV40:AV41"/>
    <mergeCell ref="AW40:BA41"/>
    <mergeCell ref="B34:E35"/>
    <mergeCell ref="F34:F35"/>
    <mergeCell ref="AT30:BA31"/>
    <mergeCell ref="AS30:AS31"/>
    <mergeCell ref="AC30:AF30"/>
    <mergeCell ref="AG30:AJ30"/>
    <mergeCell ref="AK30:AN30"/>
    <mergeCell ref="AO30:AR30"/>
    <mergeCell ref="Z6:AB43"/>
    <mergeCell ref="AC10:AD13"/>
    <mergeCell ref="BB30:BB31"/>
    <mergeCell ref="AV32:AV33"/>
    <mergeCell ref="AW32:BA33"/>
    <mergeCell ref="BB36:BB37"/>
    <mergeCell ref="AV36:AV37"/>
    <mergeCell ref="AW36:BA37"/>
    <mergeCell ref="AL14:AP15"/>
    <mergeCell ref="AD28:AG29"/>
    <mergeCell ref="AH28:AI29"/>
    <mergeCell ref="AT28:AT29"/>
    <mergeCell ref="AK18:AP19"/>
    <mergeCell ref="AG26:AJ27"/>
    <mergeCell ref="AK26:AN27"/>
    <mergeCell ref="AD24:AG25"/>
    <mergeCell ref="AH24:AK25"/>
    <mergeCell ref="AC26:AF27"/>
    <mergeCell ref="AU28:AX29"/>
    <mergeCell ref="AY28:BB29"/>
    <mergeCell ref="AQ18:AQ19"/>
    <mergeCell ref="AR18:AS19"/>
    <mergeCell ref="AW22:BA25"/>
    <mergeCell ref="AY26:BB27"/>
    <mergeCell ref="AO26:AX27"/>
    <mergeCell ref="AT18:AY19"/>
    <mergeCell ref="M10:U10"/>
    <mergeCell ref="V10:Y13"/>
    <mergeCell ref="H24:J25"/>
    <mergeCell ref="K24:N25"/>
    <mergeCell ref="N18:Q19"/>
    <mergeCell ref="O24:R25"/>
    <mergeCell ref="S24:V25"/>
    <mergeCell ref="W24:Y25"/>
    <mergeCell ref="R18:U19"/>
    <mergeCell ref="V18:W19"/>
    <mergeCell ref="AR2:AU2"/>
    <mergeCell ref="AN2:AQ2"/>
    <mergeCell ref="AI2:AM2"/>
    <mergeCell ref="AD2:AH2"/>
    <mergeCell ref="A1:BB1"/>
    <mergeCell ref="AZ2:BB2"/>
    <mergeCell ref="I2:M2"/>
    <mergeCell ref="E2:H2"/>
    <mergeCell ref="B2:D2"/>
    <mergeCell ref="AV2:AY2"/>
    <mergeCell ref="Z2:AC2"/>
    <mergeCell ref="V2:Y2"/>
    <mergeCell ref="R2:U2"/>
    <mergeCell ref="N2:Q2"/>
    <mergeCell ref="F6:F7"/>
    <mergeCell ref="B6:E7"/>
    <mergeCell ref="B10:B13"/>
    <mergeCell ref="B8:E9"/>
    <mergeCell ref="B26:E27"/>
    <mergeCell ref="B24:D25"/>
    <mergeCell ref="F8:F9"/>
    <mergeCell ref="E24:G25"/>
    <mergeCell ref="F26:H27"/>
    <mergeCell ref="AE10:AE13"/>
    <mergeCell ref="AC24:AC25"/>
    <mergeCell ref="X18:Y19"/>
    <mergeCell ref="AD16:AE17"/>
    <mergeCell ref="R42:Y43"/>
    <mergeCell ref="R26:U26"/>
    <mergeCell ref="AQ14:AX15"/>
    <mergeCell ref="AY14:BB15"/>
    <mergeCell ref="AO16:AX17"/>
    <mergeCell ref="AC20:AF20"/>
    <mergeCell ref="AK20:AP21"/>
    <mergeCell ref="AQ20:AV21"/>
    <mergeCell ref="AG20:AJ20"/>
    <mergeCell ref="AW20:BA21"/>
  </mergeCells>
  <printOptions/>
  <pageMargins left="0" right="0.2" top="0.28" bottom="0.45" header="0.51" footer="0.4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CP898"/>
  <sheetViews>
    <sheetView tabSelected="1" zoomScaleSheetLayoutView="100" zoomScalePageLayoutView="106" workbookViewId="0" topLeftCell="A708">
      <selection activeCell="G399" sqref="G399:J399"/>
    </sheetView>
  </sheetViews>
  <sheetFormatPr defaultColWidth="8.66015625" defaultRowHeight="18"/>
  <cols>
    <col min="1" max="1" width="4.33203125" style="14" customWidth="1"/>
    <col min="2" max="2" width="24.58203125" style="14" customWidth="1"/>
    <col min="3" max="3" width="4.41015625" style="14" customWidth="1"/>
    <col min="4" max="4" width="5" style="14" customWidth="1"/>
    <col min="5" max="5" width="5.66015625" style="14" customWidth="1"/>
    <col min="6" max="7" width="5.33203125" style="14" customWidth="1"/>
    <col min="8" max="8" width="5.08203125" style="14" customWidth="1"/>
    <col min="9" max="9" width="6.5" style="112" customWidth="1"/>
    <col min="10" max="10" width="9.58203125" style="14" customWidth="1"/>
    <col min="11" max="12" width="5.16015625" style="14" customWidth="1"/>
    <col min="13" max="13" width="4.41015625" style="14" customWidth="1"/>
    <col min="14" max="14" width="5.58203125" style="14" bestFit="1" customWidth="1"/>
    <col min="15" max="16384" width="8.83203125" style="14" customWidth="1"/>
  </cols>
  <sheetData>
    <row r="1" spans="1:10" s="659" customFormat="1" ht="18">
      <c r="A1" s="1486" t="s">
        <v>488</v>
      </c>
      <c r="B1" s="1486"/>
      <c r="C1" s="1486"/>
      <c r="D1" s="1502" t="s">
        <v>490</v>
      </c>
      <c r="E1" s="1502"/>
      <c r="F1" s="1502"/>
      <c r="G1" s="1502"/>
      <c r="H1" s="1502"/>
      <c r="I1" s="1502"/>
      <c r="J1" s="1502"/>
    </row>
    <row r="2" spans="1:10" s="659" customFormat="1" ht="18.75">
      <c r="A2" s="1508" t="s">
        <v>489</v>
      </c>
      <c r="B2" s="1508"/>
      <c r="C2" s="1508"/>
      <c r="D2" s="1479" t="s">
        <v>688</v>
      </c>
      <c r="E2" s="1503"/>
      <c r="F2" s="1503"/>
      <c r="G2" s="1503"/>
      <c r="H2" s="1503"/>
      <c r="I2" s="1503"/>
      <c r="J2" s="1503"/>
    </row>
    <row r="3" spans="1:10" s="659" customFormat="1" ht="21" customHeight="1">
      <c r="A3" s="1419" t="s">
        <v>676</v>
      </c>
      <c r="B3" s="1419"/>
      <c r="C3" s="1419"/>
      <c r="D3" s="660"/>
      <c r="E3" s="660"/>
      <c r="F3" s="661"/>
      <c r="G3" s="662"/>
      <c r="H3" s="662"/>
      <c r="I3" s="662"/>
      <c r="J3" s="660"/>
    </row>
    <row r="4" spans="1:10" s="659" customFormat="1" ht="24.75" customHeight="1">
      <c r="A4" s="663"/>
      <c r="B4" s="660"/>
      <c r="D4" s="1649" t="s">
        <v>728</v>
      </c>
      <c r="E4" s="1649"/>
      <c r="F4" s="1649"/>
      <c r="G4" s="1649"/>
      <c r="H4" s="1649"/>
      <c r="I4" s="1649"/>
      <c r="J4" s="1649"/>
    </row>
    <row r="5" spans="1:10" s="659" customFormat="1" ht="22.5">
      <c r="A5" s="1627" t="s">
        <v>730</v>
      </c>
      <c r="B5" s="1627"/>
      <c r="C5" s="1627"/>
      <c r="D5" s="1627"/>
      <c r="E5" s="1627"/>
      <c r="F5" s="1627"/>
      <c r="G5" s="1627"/>
      <c r="H5" s="1627"/>
      <c r="I5" s="1627"/>
      <c r="J5" s="1627"/>
    </row>
    <row r="6" spans="1:10" s="659" customFormat="1" ht="18.75">
      <c r="A6" s="1630" t="s">
        <v>729</v>
      </c>
      <c r="B6" s="1630"/>
      <c r="C6" s="1630"/>
      <c r="D6" s="1630"/>
      <c r="E6" s="1630"/>
      <c r="F6" s="1630"/>
      <c r="G6" s="1630"/>
      <c r="H6" s="1630"/>
      <c r="I6" s="1630"/>
      <c r="J6" s="660"/>
    </row>
    <row r="7" spans="1:10" s="664" customFormat="1" ht="37.5" customHeight="1">
      <c r="A7" s="1590" t="s">
        <v>733</v>
      </c>
      <c r="B7" s="1591"/>
      <c r="C7" s="1591"/>
      <c r="D7" s="1591"/>
      <c r="E7" s="1591"/>
      <c r="F7" s="1591"/>
      <c r="G7" s="1591"/>
      <c r="H7" s="1591"/>
      <c r="I7" s="1591"/>
      <c r="J7" s="1591"/>
    </row>
    <row r="8" spans="1:10" s="659" customFormat="1" ht="18.75">
      <c r="A8" s="1592" t="s">
        <v>215</v>
      </c>
      <c r="B8" s="1593"/>
      <c r="C8" s="1593"/>
      <c r="D8" s="1593"/>
      <c r="E8" s="1593"/>
      <c r="F8" s="1593"/>
      <c r="G8" s="1593"/>
      <c r="H8" s="1593"/>
      <c r="I8" s="1593"/>
      <c r="J8" s="1593"/>
    </row>
    <row r="9" spans="1:10" s="659" customFormat="1" ht="18.75">
      <c r="A9" s="1593" t="s">
        <v>734</v>
      </c>
      <c r="B9" s="1593"/>
      <c r="C9" s="1593"/>
      <c r="D9" s="1593"/>
      <c r="E9" s="1593"/>
      <c r="F9" s="1593"/>
      <c r="G9" s="1593"/>
      <c r="H9" s="1593"/>
      <c r="I9" s="1593"/>
      <c r="J9" s="1593"/>
    </row>
    <row r="10" spans="1:10" s="659" customFormat="1" ht="18.75">
      <c r="A10" s="1593" t="s">
        <v>617</v>
      </c>
      <c r="B10" s="1593"/>
      <c r="C10" s="1593"/>
      <c r="D10" s="1593"/>
      <c r="E10" s="1593"/>
      <c r="F10" s="1593"/>
      <c r="G10" s="1593"/>
      <c r="H10" s="1593"/>
      <c r="I10" s="1593"/>
      <c r="J10" s="1593"/>
    </row>
    <row r="11" spans="1:10" s="659" customFormat="1" ht="18.75">
      <c r="A11" s="1592" t="s">
        <v>735</v>
      </c>
      <c r="B11" s="1592"/>
      <c r="C11" s="1592"/>
      <c r="D11" s="1592"/>
      <c r="E11" s="1592"/>
      <c r="F11" s="1592"/>
      <c r="G11" s="1592"/>
      <c r="H11" s="1592"/>
      <c r="I11" s="1592"/>
      <c r="J11" s="1592"/>
    </row>
    <row r="12" spans="1:10" s="659" customFormat="1" ht="18.75">
      <c r="A12" s="1592" t="s">
        <v>736</v>
      </c>
      <c r="B12" s="1593"/>
      <c r="C12" s="1593"/>
      <c r="D12" s="1593"/>
      <c r="E12" s="1593"/>
      <c r="F12" s="1593"/>
      <c r="G12" s="1593"/>
      <c r="H12" s="1593"/>
      <c r="I12" s="1593"/>
      <c r="J12" s="1593"/>
    </row>
    <row r="13" spans="1:10" s="659" customFormat="1" ht="18.75">
      <c r="A13" s="1593" t="s">
        <v>618</v>
      </c>
      <c r="B13" s="1593"/>
      <c r="C13" s="1593"/>
      <c r="D13" s="1593"/>
      <c r="E13" s="1593"/>
      <c r="F13" s="1593"/>
      <c r="G13" s="1593"/>
      <c r="H13" s="1593"/>
      <c r="I13" s="1593"/>
      <c r="J13" s="1593"/>
    </row>
    <row r="14" spans="1:10" s="659" customFormat="1" ht="18.75">
      <c r="A14" s="1593" t="s">
        <v>619</v>
      </c>
      <c r="B14" s="1592"/>
      <c r="C14" s="1592"/>
      <c r="D14" s="1592"/>
      <c r="E14" s="1592"/>
      <c r="F14" s="1592"/>
      <c r="G14" s="1592"/>
      <c r="H14" s="1592"/>
      <c r="I14" s="1592"/>
      <c r="J14" s="1592"/>
    </row>
    <row r="15" spans="1:10" s="659" customFormat="1" ht="26.25" customHeight="1">
      <c r="A15" s="1594" t="s">
        <v>216</v>
      </c>
      <c r="B15" s="1594"/>
      <c r="C15" s="1594"/>
      <c r="D15" s="1594"/>
      <c r="E15" s="1594"/>
      <c r="F15" s="1594"/>
      <c r="G15" s="1594"/>
      <c r="H15" s="1594"/>
      <c r="I15" s="1594"/>
      <c r="J15" s="660"/>
    </row>
    <row r="16" spans="1:10" s="326" customFormat="1" ht="29.25" customHeight="1">
      <c r="A16" s="1609" t="s">
        <v>521</v>
      </c>
      <c r="B16" s="1610"/>
      <c r="C16" s="1611"/>
      <c r="D16" s="1518" t="s">
        <v>522</v>
      </c>
      <c r="E16" s="1616" t="s">
        <v>528</v>
      </c>
      <c r="F16" s="1653" t="s">
        <v>620</v>
      </c>
      <c r="G16" s="1654"/>
      <c r="H16" s="1654"/>
      <c r="I16" s="1655"/>
      <c r="J16" s="1506" t="s">
        <v>520</v>
      </c>
    </row>
    <row r="17" spans="1:10" s="326" customFormat="1" ht="27" customHeight="1">
      <c r="A17" s="475" t="s">
        <v>217</v>
      </c>
      <c r="B17" s="476"/>
      <c r="C17" s="476"/>
      <c r="D17" s="1612"/>
      <c r="E17" s="1617"/>
      <c r="F17" s="1656"/>
      <c r="G17" s="1657"/>
      <c r="H17" s="1657"/>
      <c r="I17" s="1658"/>
      <c r="J17" s="1507"/>
    </row>
    <row r="18" spans="1:10" s="1036" customFormat="1" ht="19.5" customHeight="1">
      <c r="A18" s="1032" t="s">
        <v>546</v>
      </c>
      <c r="B18" s="1033"/>
      <c r="C18" s="1033"/>
      <c r="D18" s="1034">
        <v>100</v>
      </c>
      <c r="E18" s="1034">
        <v>400</v>
      </c>
      <c r="F18" s="1607" t="s">
        <v>624</v>
      </c>
      <c r="G18" s="1608"/>
      <c r="H18" s="1595" t="s">
        <v>523</v>
      </c>
      <c r="I18" s="1596"/>
      <c r="J18" s="1035"/>
    </row>
    <row r="19" spans="1:10" s="1036" customFormat="1" ht="19.5" customHeight="1">
      <c r="A19" s="1618" t="s">
        <v>545</v>
      </c>
      <c r="B19" s="1619"/>
      <c r="C19" s="1620"/>
      <c r="D19" s="1034">
        <v>150</v>
      </c>
      <c r="E19" s="1034">
        <v>350</v>
      </c>
      <c r="F19" s="1607" t="s">
        <v>621</v>
      </c>
      <c r="G19" s="1608"/>
      <c r="H19" s="1595" t="s">
        <v>523</v>
      </c>
      <c r="I19" s="1596"/>
      <c r="J19" s="1034">
        <v>500</v>
      </c>
    </row>
    <row r="20" spans="1:10" s="328" customFormat="1" ht="19.5" customHeight="1">
      <c r="A20" s="1613" t="s">
        <v>745</v>
      </c>
      <c r="B20" s="1614"/>
      <c r="C20" s="1615"/>
      <c r="D20" s="668"/>
      <c r="E20" s="668">
        <v>50</v>
      </c>
      <c r="F20" s="1400" t="s">
        <v>625</v>
      </c>
      <c r="G20" s="1401"/>
      <c r="H20" s="1605" t="s">
        <v>609</v>
      </c>
      <c r="I20" s="1606"/>
      <c r="J20" s="668">
        <v>50</v>
      </c>
    </row>
    <row r="21" spans="1:10" s="328" customFormat="1" ht="19.5" customHeight="1">
      <c r="A21" s="653" t="s">
        <v>547</v>
      </c>
      <c r="B21" s="654"/>
      <c r="C21" s="654"/>
      <c r="D21" s="668"/>
      <c r="E21" s="668">
        <v>100</v>
      </c>
      <c r="F21" s="1400" t="s">
        <v>625</v>
      </c>
      <c r="G21" s="1401"/>
      <c r="H21" s="1605" t="s">
        <v>524</v>
      </c>
      <c r="I21" s="1606"/>
      <c r="J21" s="668">
        <v>100</v>
      </c>
    </row>
    <row r="22" spans="1:10" s="328" customFormat="1" ht="19.5" customHeight="1">
      <c r="A22" s="665" t="s">
        <v>548</v>
      </c>
      <c r="B22" s="670"/>
      <c r="C22" s="670"/>
      <c r="D22" s="668">
        <v>50</v>
      </c>
      <c r="E22" s="668">
        <v>50</v>
      </c>
      <c r="F22" s="1400" t="s">
        <v>625</v>
      </c>
      <c r="G22" s="1401"/>
      <c r="H22" s="1605" t="s">
        <v>524</v>
      </c>
      <c r="I22" s="1606"/>
      <c r="J22" s="668">
        <v>100</v>
      </c>
    </row>
    <row r="23" spans="1:10" s="328" customFormat="1" ht="19.5" customHeight="1">
      <c r="A23" s="1613" t="s">
        <v>623</v>
      </c>
      <c r="B23" s="1614"/>
      <c r="C23" s="1615"/>
      <c r="D23" s="668">
        <v>100</v>
      </c>
      <c r="E23" s="668">
        <v>100</v>
      </c>
      <c r="F23" s="1400" t="s">
        <v>624</v>
      </c>
      <c r="G23" s="1401"/>
      <c r="H23" s="1605" t="s">
        <v>608</v>
      </c>
      <c r="I23" s="1606"/>
      <c r="J23" s="668"/>
    </row>
    <row r="24" spans="1:10" s="328" customFormat="1" ht="19.5" customHeight="1">
      <c r="A24" s="1602" t="s">
        <v>526</v>
      </c>
      <c r="B24" s="1603"/>
      <c r="C24" s="1604"/>
      <c r="D24" s="668">
        <v>50</v>
      </c>
      <c r="E24" s="668">
        <v>70</v>
      </c>
      <c r="F24" s="1400" t="s">
        <v>622</v>
      </c>
      <c r="G24" s="1401"/>
      <c r="H24" s="1605" t="s">
        <v>608</v>
      </c>
      <c r="I24" s="1606"/>
      <c r="J24" s="668">
        <v>120</v>
      </c>
    </row>
    <row r="25" spans="1:10" s="328" customFormat="1" ht="19.5" customHeight="1">
      <c r="A25" s="1602" t="s">
        <v>527</v>
      </c>
      <c r="B25" s="1603"/>
      <c r="C25" s="1604"/>
      <c r="D25" s="668">
        <v>50</v>
      </c>
      <c r="E25" s="668">
        <v>70</v>
      </c>
      <c r="F25" s="1400" t="s">
        <v>622</v>
      </c>
      <c r="G25" s="1401"/>
      <c r="H25" s="1605" t="s">
        <v>608</v>
      </c>
      <c r="I25" s="1606"/>
      <c r="J25" s="668">
        <v>120</v>
      </c>
    </row>
    <row r="26" spans="1:10" s="328" customFormat="1" ht="21" customHeight="1">
      <c r="A26" s="665" t="s">
        <v>550</v>
      </c>
      <c r="B26" s="670"/>
      <c r="C26" s="670"/>
      <c r="D26" s="668"/>
      <c r="E26" s="668">
        <v>50</v>
      </c>
      <c r="F26" s="1400" t="s">
        <v>625</v>
      </c>
      <c r="G26" s="1401"/>
      <c r="H26" s="1605" t="s">
        <v>524</v>
      </c>
      <c r="I26" s="1606"/>
      <c r="J26" s="668">
        <v>50</v>
      </c>
    </row>
    <row r="27" spans="1:10" s="328" customFormat="1" ht="19.5" customHeight="1">
      <c r="A27" s="1397" t="s">
        <v>551</v>
      </c>
      <c r="B27" s="1398"/>
      <c r="C27" s="1399"/>
      <c r="D27" s="668"/>
      <c r="E27" s="668">
        <v>50</v>
      </c>
      <c r="F27" s="1400" t="s">
        <v>625</v>
      </c>
      <c r="G27" s="1401"/>
      <c r="H27" s="1605" t="s">
        <v>609</v>
      </c>
      <c r="I27" s="1606"/>
      <c r="J27" s="668">
        <v>100</v>
      </c>
    </row>
    <row r="28" spans="1:10" s="328" customFormat="1" ht="19.5" customHeight="1">
      <c r="A28" s="665" t="s">
        <v>549</v>
      </c>
      <c r="B28" s="670"/>
      <c r="C28" s="670"/>
      <c r="D28" s="668">
        <v>50</v>
      </c>
      <c r="E28" s="668"/>
      <c r="F28" s="1400" t="s">
        <v>625</v>
      </c>
      <c r="G28" s="1401"/>
      <c r="H28" s="1605" t="s">
        <v>524</v>
      </c>
      <c r="I28" s="1606"/>
      <c r="J28" s="668">
        <v>50</v>
      </c>
    </row>
    <row r="29" spans="1:10" s="327" customFormat="1" ht="21.75" customHeight="1">
      <c r="A29" s="1599" t="s">
        <v>525</v>
      </c>
      <c r="B29" s="1600"/>
      <c r="C29" s="1600"/>
      <c r="D29" s="1600"/>
      <c r="E29" s="1600"/>
      <c r="F29" s="1600"/>
      <c r="G29" s="1600"/>
      <c r="H29" s="1600"/>
      <c r="I29" s="1600"/>
      <c r="J29" s="1601"/>
    </row>
    <row r="30" spans="1:10" s="328" customFormat="1" ht="19.5" customHeight="1">
      <c r="A30" s="1397" t="s">
        <v>737</v>
      </c>
      <c r="B30" s="1398"/>
      <c r="C30" s="1399"/>
      <c r="D30" s="668">
        <v>200</v>
      </c>
      <c r="E30" s="668">
        <v>300</v>
      </c>
      <c r="F30" s="1400" t="s">
        <v>738</v>
      </c>
      <c r="G30" s="1401"/>
      <c r="H30" s="1605" t="s">
        <v>523</v>
      </c>
      <c r="I30" s="1606"/>
      <c r="J30" s="669"/>
    </row>
    <row r="31" spans="1:10" s="328" customFormat="1" ht="19.5" customHeight="1">
      <c r="A31" s="1397" t="s">
        <v>739</v>
      </c>
      <c r="B31" s="1398"/>
      <c r="C31" s="1399"/>
      <c r="D31" s="668"/>
      <c r="E31" s="668">
        <v>100</v>
      </c>
      <c r="F31" s="1400" t="s">
        <v>740</v>
      </c>
      <c r="G31" s="1401"/>
      <c r="H31" s="1605" t="s">
        <v>524</v>
      </c>
      <c r="I31" s="1606"/>
      <c r="J31" s="668"/>
    </row>
    <row r="32" spans="1:10" s="328" customFormat="1" ht="19.5" customHeight="1">
      <c r="A32" s="1397" t="s">
        <v>741</v>
      </c>
      <c r="B32" s="1398"/>
      <c r="C32" s="1399"/>
      <c r="D32" s="668">
        <v>50</v>
      </c>
      <c r="E32" s="668">
        <v>50</v>
      </c>
      <c r="F32" s="1400" t="s">
        <v>740</v>
      </c>
      <c r="G32" s="1401"/>
      <c r="H32" s="1605" t="s">
        <v>524</v>
      </c>
      <c r="I32" s="1606"/>
      <c r="J32" s="668"/>
    </row>
    <row r="33" spans="1:10" s="1036" customFormat="1" ht="19.5" customHeight="1">
      <c r="A33" s="1404" t="s">
        <v>742</v>
      </c>
      <c r="B33" s="1405"/>
      <c r="C33" s="1406"/>
      <c r="D33" s="1034">
        <v>42</v>
      </c>
      <c r="E33" s="1034"/>
      <c r="F33" s="1607" t="s">
        <v>740</v>
      </c>
      <c r="G33" s="1608"/>
      <c r="H33" s="1595" t="s">
        <v>524</v>
      </c>
      <c r="I33" s="1596"/>
      <c r="J33" s="1034"/>
    </row>
    <row r="34" spans="1:10" s="328" customFormat="1" ht="19.5" customHeight="1">
      <c r="A34" s="1613" t="s">
        <v>743</v>
      </c>
      <c r="B34" s="1614"/>
      <c r="C34" s="1615"/>
      <c r="D34" s="668">
        <v>100</v>
      </c>
      <c r="E34" s="668">
        <v>100</v>
      </c>
      <c r="F34" s="1400" t="s">
        <v>738</v>
      </c>
      <c r="G34" s="1401"/>
      <c r="H34" s="1605" t="s">
        <v>608</v>
      </c>
      <c r="I34" s="1606"/>
      <c r="J34" s="668"/>
    </row>
    <row r="35" spans="1:10" s="328" customFormat="1" ht="21" customHeight="1">
      <c r="A35" s="1397" t="s">
        <v>744</v>
      </c>
      <c r="B35" s="1398"/>
      <c r="C35" s="1399"/>
      <c r="D35" s="668">
        <v>50</v>
      </c>
      <c r="F35" s="1400" t="s">
        <v>740</v>
      </c>
      <c r="G35" s="1401"/>
      <c r="H35" s="1605" t="s">
        <v>524</v>
      </c>
      <c r="I35" s="1606"/>
      <c r="J35" s="668"/>
    </row>
    <row r="36" spans="1:10" s="1036" customFormat="1" ht="19.5" customHeight="1">
      <c r="A36" s="1404" t="s">
        <v>894</v>
      </c>
      <c r="B36" s="1405"/>
      <c r="C36" s="1406"/>
      <c r="D36" s="1034"/>
      <c r="E36" s="1034">
        <v>50</v>
      </c>
      <c r="F36" s="1607" t="s">
        <v>740</v>
      </c>
      <c r="G36" s="1608"/>
      <c r="H36" s="1595" t="s">
        <v>609</v>
      </c>
      <c r="I36" s="1596"/>
      <c r="J36" s="1034"/>
    </row>
    <row r="37" spans="1:10" s="328" customFormat="1" ht="24" customHeight="1">
      <c r="A37" s="665" t="s">
        <v>552</v>
      </c>
      <c r="B37" s="670"/>
      <c r="C37" s="670"/>
      <c r="D37" s="671">
        <v>100</v>
      </c>
      <c r="E37" s="671"/>
      <c r="F37" s="672"/>
      <c r="G37" s="673"/>
      <c r="H37" s="1400" t="s">
        <v>626</v>
      </c>
      <c r="I37" s="1401"/>
      <c r="J37" s="668"/>
    </row>
    <row r="38" spans="1:10" s="328" customFormat="1" ht="22.5" customHeight="1">
      <c r="A38" s="1397" t="s">
        <v>746</v>
      </c>
      <c r="B38" s="1398"/>
      <c r="C38" s="1399"/>
      <c r="D38" s="671"/>
      <c r="E38" s="671">
        <v>150</v>
      </c>
      <c r="F38" s="672"/>
      <c r="G38" s="673"/>
      <c r="H38" s="1400" t="s">
        <v>626</v>
      </c>
      <c r="I38" s="1401"/>
      <c r="J38" s="668"/>
    </row>
    <row r="39" spans="1:10" s="659" customFormat="1" ht="18.75">
      <c r="A39" s="1630" t="s">
        <v>627</v>
      </c>
      <c r="B39" s="1630"/>
      <c r="C39" s="1630"/>
      <c r="D39" s="1630"/>
      <c r="E39" s="1630"/>
      <c r="F39" s="1630"/>
      <c r="G39" s="1630"/>
      <c r="H39" s="1630"/>
      <c r="I39" s="1630"/>
      <c r="J39" s="1630"/>
    </row>
    <row r="40" spans="1:10" s="659" customFormat="1" ht="18.75">
      <c r="A40" s="1631" t="s">
        <v>218</v>
      </c>
      <c r="B40" s="1631"/>
      <c r="C40" s="1631"/>
      <c r="D40" s="1631"/>
      <c r="E40" s="1631"/>
      <c r="F40" s="1631"/>
      <c r="G40" s="1631"/>
      <c r="H40" s="1631"/>
      <c r="I40" s="1631"/>
      <c r="J40" s="660"/>
    </row>
    <row r="41" spans="1:10" s="659" customFormat="1" ht="18.75">
      <c r="A41" s="1631" t="s">
        <v>219</v>
      </c>
      <c r="B41" s="1631"/>
      <c r="C41" s="1631"/>
      <c r="D41" s="1631"/>
      <c r="E41" s="1631"/>
      <c r="F41" s="1631"/>
      <c r="G41" s="1631"/>
      <c r="H41" s="1631"/>
      <c r="I41" s="1631"/>
      <c r="J41" s="660"/>
    </row>
    <row r="42" spans="1:10" s="659" customFormat="1" ht="18.75">
      <c r="A42" s="1631" t="s">
        <v>220</v>
      </c>
      <c r="B42" s="1631"/>
      <c r="C42" s="1631"/>
      <c r="D42" s="1631"/>
      <c r="E42" s="1631"/>
      <c r="F42" s="1631"/>
      <c r="G42" s="1631"/>
      <c r="H42" s="1631"/>
      <c r="I42" s="1631"/>
      <c r="J42" s="660"/>
    </row>
    <row r="43" spans="1:10" s="659" customFormat="1" ht="18.75">
      <c r="A43" s="1631" t="s">
        <v>221</v>
      </c>
      <c r="B43" s="1631"/>
      <c r="C43" s="1631"/>
      <c r="D43" s="1631"/>
      <c r="E43" s="1631"/>
      <c r="F43" s="1631"/>
      <c r="G43" s="1631"/>
      <c r="H43" s="1631"/>
      <c r="I43" s="1631"/>
      <c r="J43" s="660"/>
    </row>
    <row r="44" spans="1:10" s="659" customFormat="1" ht="18.75">
      <c r="A44" s="1631" t="s">
        <v>610</v>
      </c>
      <c r="B44" s="1631"/>
      <c r="C44" s="1631"/>
      <c r="D44" s="1631"/>
      <c r="E44" s="1631"/>
      <c r="F44" s="1631"/>
      <c r="G44" s="1631"/>
      <c r="H44" s="1631"/>
      <c r="I44" s="1631"/>
      <c r="J44" s="660"/>
    </row>
    <row r="45" spans="1:10" s="659" customFormat="1" ht="18.75">
      <c r="A45" s="1592" t="s">
        <v>611</v>
      </c>
      <c r="B45" s="1592"/>
      <c r="C45" s="1592"/>
      <c r="D45" s="1592"/>
      <c r="E45" s="1592"/>
      <c r="F45" s="1592"/>
      <c r="G45" s="1592"/>
      <c r="H45" s="1592"/>
      <c r="I45" s="1592"/>
      <c r="J45" s="660"/>
    </row>
    <row r="46" spans="1:18" s="304" customFormat="1" ht="21.75" customHeight="1">
      <c r="A46" s="1357" t="s">
        <v>747</v>
      </c>
      <c r="B46" s="1357"/>
      <c r="C46" s="1357"/>
      <c r="D46" s="1357"/>
      <c r="E46" s="1357"/>
      <c r="F46" s="1357"/>
      <c r="G46" s="1357"/>
      <c r="H46" s="1357"/>
      <c r="I46" s="1357"/>
      <c r="J46" s="1357"/>
      <c r="K46" s="1554"/>
      <c r="L46" s="1554"/>
      <c r="M46" s="1554"/>
      <c r="N46" s="1554"/>
      <c r="O46" s="1554"/>
      <c r="P46" s="1554"/>
      <c r="Q46" s="1554"/>
      <c r="R46" s="1554"/>
    </row>
    <row r="47" spans="1:18" s="363" customFormat="1" ht="21.75" customHeight="1">
      <c r="A47" s="1357" t="s">
        <v>501</v>
      </c>
      <c r="B47" s="1357"/>
      <c r="C47" s="1357"/>
      <c r="D47" s="1357"/>
      <c r="E47" s="1357"/>
      <c r="F47" s="1357"/>
      <c r="G47" s="1357"/>
      <c r="H47" s="1357"/>
      <c r="I47" s="1357"/>
      <c r="J47" s="1357"/>
      <c r="K47" s="1542"/>
      <c r="L47" s="1542"/>
      <c r="M47" s="1542"/>
      <c r="N47" s="1542"/>
      <c r="O47" s="1542"/>
      <c r="P47" s="1542"/>
      <c r="Q47" s="1542"/>
      <c r="R47" s="1542"/>
    </row>
    <row r="48" spans="1:10" s="365" customFormat="1" ht="21.75" customHeight="1">
      <c r="A48" s="1555" t="s">
        <v>263</v>
      </c>
      <c r="B48" s="1555"/>
      <c r="C48" s="1555"/>
      <c r="D48" s="1555"/>
      <c r="E48" s="1555"/>
      <c r="F48" s="1555"/>
      <c r="G48" s="1555"/>
      <c r="H48" s="1555"/>
      <c r="I48" s="1555"/>
      <c r="J48" s="1555"/>
    </row>
    <row r="49" spans="1:10" s="365" customFormat="1" ht="21.75" customHeight="1">
      <c r="A49" s="1368" t="s">
        <v>354</v>
      </c>
      <c r="B49" s="1369"/>
      <c r="C49" s="1369"/>
      <c r="D49" s="1369"/>
      <c r="E49" s="1369"/>
      <c r="F49" s="1369"/>
      <c r="G49" s="1369"/>
      <c r="H49" s="1369"/>
      <c r="I49" s="1369"/>
      <c r="J49" s="1477"/>
    </row>
    <row r="50" spans="1:10" s="365" customFormat="1" ht="21.75" customHeight="1">
      <c r="A50" s="1382" t="s">
        <v>22</v>
      </c>
      <c r="B50" s="1382" t="s">
        <v>224</v>
      </c>
      <c r="C50" s="1650" t="s">
        <v>225</v>
      </c>
      <c r="D50" s="1651"/>
      <c r="E50" s="1652"/>
      <c r="F50" s="667" t="s">
        <v>2</v>
      </c>
      <c r="G50" s="1382" t="s">
        <v>23</v>
      </c>
      <c r="H50" s="1382"/>
      <c r="I50" s="1382"/>
      <c r="J50" s="1420" t="s">
        <v>226</v>
      </c>
    </row>
    <row r="51" spans="1:10" s="365" customFormat="1" ht="21.75" customHeight="1">
      <c r="A51" s="1460"/>
      <c r="B51" s="1460"/>
      <c r="C51" s="676" t="s">
        <v>188</v>
      </c>
      <c r="D51" s="676" t="s">
        <v>2</v>
      </c>
      <c r="E51" s="676" t="s">
        <v>23</v>
      </c>
      <c r="F51" s="675" t="s">
        <v>227</v>
      </c>
      <c r="G51" s="675" t="s">
        <v>227</v>
      </c>
      <c r="H51" s="677" t="s">
        <v>228</v>
      </c>
      <c r="I51" s="677" t="s">
        <v>229</v>
      </c>
      <c r="J51" s="1378"/>
    </row>
    <row r="52" spans="1:10" s="365" customFormat="1" ht="21.75" customHeight="1">
      <c r="A52" s="678">
        <v>1</v>
      </c>
      <c r="B52" s="679" t="s">
        <v>502</v>
      </c>
      <c r="C52" s="680">
        <v>2</v>
      </c>
      <c r="D52" s="680">
        <v>2</v>
      </c>
      <c r="E52" s="680">
        <v>0</v>
      </c>
      <c r="F52" s="680">
        <v>30</v>
      </c>
      <c r="G52" s="680"/>
      <c r="H52" s="678"/>
      <c r="I52" s="678"/>
      <c r="J52" s="681" t="s">
        <v>748</v>
      </c>
    </row>
    <row r="53" spans="1:10" s="365" customFormat="1" ht="30" customHeight="1">
      <c r="A53" s="682">
        <v>2</v>
      </c>
      <c r="B53" s="683" t="s">
        <v>503</v>
      </c>
      <c r="C53" s="684">
        <v>2</v>
      </c>
      <c r="D53" s="684">
        <v>1</v>
      </c>
      <c r="E53" s="684">
        <v>1</v>
      </c>
      <c r="F53" s="684">
        <v>28</v>
      </c>
      <c r="G53" s="684">
        <v>12</v>
      </c>
      <c r="H53" s="682"/>
      <c r="I53" s="682"/>
      <c r="J53" s="685" t="s">
        <v>749</v>
      </c>
    </row>
    <row r="54" spans="1:10" s="365" customFormat="1" ht="21.75" customHeight="1">
      <c r="A54" s="682">
        <v>3</v>
      </c>
      <c r="B54" s="683" t="s">
        <v>355</v>
      </c>
      <c r="C54" s="684">
        <v>2</v>
      </c>
      <c r="D54" s="684">
        <v>2</v>
      </c>
      <c r="E54" s="684">
        <v>0</v>
      </c>
      <c r="F54" s="684">
        <v>32</v>
      </c>
      <c r="G54" s="684"/>
      <c r="H54" s="682"/>
      <c r="I54" s="682"/>
      <c r="J54" s="685" t="s">
        <v>504</v>
      </c>
    </row>
    <row r="55" spans="1:10" s="365" customFormat="1" ht="21.75" customHeight="1">
      <c r="A55" s="682">
        <v>4</v>
      </c>
      <c r="B55" s="683" t="s">
        <v>505</v>
      </c>
      <c r="C55" s="684">
        <v>3</v>
      </c>
      <c r="D55" s="684">
        <v>2</v>
      </c>
      <c r="E55" s="684">
        <v>1</v>
      </c>
      <c r="F55" s="684">
        <v>30</v>
      </c>
      <c r="G55" s="684">
        <v>30</v>
      </c>
      <c r="H55" s="682"/>
      <c r="I55" s="682"/>
      <c r="J55" s="686" t="s">
        <v>576</v>
      </c>
    </row>
    <row r="56" spans="1:10" s="365" customFormat="1" ht="21.75" customHeight="1">
      <c r="A56" s="682">
        <v>5</v>
      </c>
      <c r="B56" s="683" t="s">
        <v>506</v>
      </c>
      <c r="C56" s="684">
        <v>2</v>
      </c>
      <c r="D56" s="684">
        <v>2</v>
      </c>
      <c r="E56" s="684">
        <v>0</v>
      </c>
      <c r="F56" s="684">
        <v>30</v>
      </c>
      <c r="G56" s="684"/>
      <c r="H56" s="682"/>
      <c r="I56" s="682"/>
      <c r="J56" s="685" t="s">
        <v>504</v>
      </c>
    </row>
    <row r="57" spans="1:10" s="365" customFormat="1" ht="21.75" customHeight="1">
      <c r="A57" s="682">
        <v>6</v>
      </c>
      <c r="B57" s="683" t="s">
        <v>238</v>
      </c>
      <c r="C57" s="684">
        <v>3</v>
      </c>
      <c r="D57" s="684">
        <v>1</v>
      </c>
      <c r="E57" s="684">
        <v>2</v>
      </c>
      <c r="F57" s="684">
        <v>15</v>
      </c>
      <c r="G57" s="684">
        <v>60</v>
      </c>
      <c r="H57" s="682"/>
      <c r="I57" s="682"/>
      <c r="J57" s="687" t="s">
        <v>682</v>
      </c>
    </row>
    <row r="58" spans="1:10" s="365" customFormat="1" ht="30.75" customHeight="1">
      <c r="A58" s="682">
        <v>7</v>
      </c>
      <c r="B58" s="683" t="s">
        <v>356</v>
      </c>
      <c r="C58" s="684">
        <v>3</v>
      </c>
      <c r="D58" s="684">
        <v>2</v>
      </c>
      <c r="E58" s="684">
        <v>1</v>
      </c>
      <c r="F58" s="684">
        <v>40</v>
      </c>
      <c r="G58" s="684">
        <v>12</v>
      </c>
      <c r="H58" s="682"/>
      <c r="I58" s="682"/>
      <c r="J58" s="688" t="s">
        <v>575</v>
      </c>
    </row>
    <row r="59" spans="1:10" s="365" customFormat="1" ht="21.75" customHeight="1">
      <c r="A59" s="682">
        <v>8</v>
      </c>
      <c r="B59" s="683" t="s">
        <v>357</v>
      </c>
      <c r="C59" s="684">
        <v>3</v>
      </c>
      <c r="D59" s="684">
        <v>2</v>
      </c>
      <c r="E59" s="684">
        <v>1</v>
      </c>
      <c r="F59" s="684">
        <v>36</v>
      </c>
      <c r="G59" s="684">
        <v>20</v>
      </c>
      <c r="H59" s="682"/>
      <c r="I59" s="682"/>
      <c r="J59" s="686" t="s">
        <v>507</v>
      </c>
    </row>
    <row r="60" spans="1:10" s="365" customFormat="1" ht="21.75" customHeight="1">
      <c r="A60" s="682">
        <v>9</v>
      </c>
      <c r="B60" s="683" t="s">
        <v>508</v>
      </c>
      <c r="C60" s="684">
        <v>3</v>
      </c>
      <c r="D60" s="684">
        <v>3</v>
      </c>
      <c r="E60" s="684">
        <v>0</v>
      </c>
      <c r="F60" s="684">
        <v>45</v>
      </c>
      <c r="G60" s="684"/>
      <c r="H60" s="682"/>
      <c r="I60" s="682"/>
      <c r="J60" s="686" t="s">
        <v>272</v>
      </c>
    </row>
    <row r="61" spans="1:10" s="365" customFormat="1" ht="21.75" customHeight="1">
      <c r="A61" s="682">
        <v>10</v>
      </c>
      <c r="B61" s="689" t="s">
        <v>509</v>
      </c>
      <c r="C61" s="690">
        <v>3</v>
      </c>
      <c r="D61" s="691">
        <v>0</v>
      </c>
      <c r="E61" s="691">
        <v>3</v>
      </c>
      <c r="F61" s="690">
        <v>8</v>
      </c>
      <c r="G61" s="690">
        <v>82</v>
      </c>
      <c r="H61" s="692"/>
      <c r="I61" s="692"/>
      <c r="J61" s="693" t="s">
        <v>504</v>
      </c>
    </row>
    <row r="62" spans="1:10" s="365" customFormat="1" ht="21.75" customHeight="1">
      <c r="A62" s="694"/>
      <c r="B62" s="695" t="s">
        <v>196</v>
      </c>
      <c r="C62" s="696">
        <f>SUM(C52:C61)</f>
        <v>26</v>
      </c>
      <c r="D62" s="696">
        <f>SUM(D52:D61)</f>
        <v>17</v>
      </c>
      <c r="E62" s="696">
        <f>SUM(E52:E61)</f>
        <v>9</v>
      </c>
      <c r="F62" s="696">
        <f>SUM(F52:F61)</f>
        <v>294</v>
      </c>
      <c r="G62" s="696">
        <f>SUM(G52:G61)</f>
        <v>216</v>
      </c>
      <c r="H62" s="696"/>
      <c r="I62" s="697"/>
      <c r="J62" s="698"/>
    </row>
    <row r="63" spans="1:10" s="365" customFormat="1" ht="21.75" customHeight="1">
      <c r="A63" s="1368" t="s">
        <v>274</v>
      </c>
      <c r="B63" s="1369"/>
      <c r="C63" s="1369"/>
      <c r="D63" s="1369"/>
      <c r="E63" s="1369"/>
      <c r="F63" s="1369"/>
      <c r="G63" s="1369"/>
      <c r="H63" s="1369"/>
      <c r="I63" s="1369"/>
      <c r="J63" s="1369"/>
    </row>
    <row r="64" spans="1:10" s="365" customFormat="1" ht="21.75" customHeight="1">
      <c r="A64" s="678">
        <v>1</v>
      </c>
      <c r="B64" s="679" t="s">
        <v>510</v>
      </c>
      <c r="C64" s="680">
        <v>5</v>
      </c>
      <c r="D64" s="680">
        <v>5</v>
      </c>
      <c r="E64" s="680">
        <v>0</v>
      </c>
      <c r="F64" s="680">
        <v>72</v>
      </c>
      <c r="G64" s="680"/>
      <c r="H64" s="680"/>
      <c r="I64" s="680"/>
      <c r="J64" s="699" t="s">
        <v>532</v>
      </c>
    </row>
    <row r="65" spans="1:10" s="365" customFormat="1" ht="21.75" customHeight="1">
      <c r="A65" s="658">
        <v>2</v>
      </c>
      <c r="B65" s="700" t="s">
        <v>511</v>
      </c>
      <c r="C65" s="684">
        <v>3</v>
      </c>
      <c r="D65" s="684">
        <v>2</v>
      </c>
      <c r="E65" s="684">
        <v>1</v>
      </c>
      <c r="F65" s="684">
        <v>32</v>
      </c>
      <c r="G65" s="684">
        <v>20</v>
      </c>
      <c r="H65" s="682"/>
      <c r="I65" s="682"/>
      <c r="J65" s="688" t="s">
        <v>684</v>
      </c>
    </row>
    <row r="66" spans="1:10" s="365" customFormat="1" ht="21.75" customHeight="1">
      <c r="A66" s="701">
        <v>3</v>
      </c>
      <c r="B66" s="702" t="s">
        <v>512</v>
      </c>
      <c r="C66" s="655">
        <v>4</v>
      </c>
      <c r="D66" s="655">
        <v>2</v>
      </c>
      <c r="E66" s="655">
        <v>2</v>
      </c>
      <c r="F66" s="655">
        <v>28</v>
      </c>
      <c r="G66" s="978">
        <v>80</v>
      </c>
      <c r="H66" s="655"/>
      <c r="I66" s="655"/>
      <c r="J66" s="703" t="s">
        <v>314</v>
      </c>
    </row>
    <row r="67" spans="1:13" s="365" customFormat="1" ht="21.75" customHeight="1">
      <c r="A67" s="682">
        <v>4</v>
      </c>
      <c r="B67" s="683" t="s">
        <v>360</v>
      </c>
      <c r="C67" s="684">
        <v>4</v>
      </c>
      <c r="D67" s="684">
        <v>2</v>
      </c>
      <c r="E67" s="684">
        <v>2</v>
      </c>
      <c r="F67" s="684">
        <v>36</v>
      </c>
      <c r="G67" s="792">
        <v>68</v>
      </c>
      <c r="H67" s="684"/>
      <c r="I67" s="684"/>
      <c r="J67" s="687" t="s">
        <v>314</v>
      </c>
      <c r="K67" s="1543"/>
      <c r="L67" s="1544"/>
      <c r="M67" s="1544"/>
    </row>
    <row r="68" spans="1:13" s="365" customFormat="1" ht="21.75" customHeight="1">
      <c r="A68" s="658">
        <v>5</v>
      </c>
      <c r="B68" s="683" t="s">
        <v>513</v>
      </c>
      <c r="C68" s="684">
        <v>3</v>
      </c>
      <c r="D68" s="684">
        <v>2</v>
      </c>
      <c r="E68" s="684">
        <v>1</v>
      </c>
      <c r="F68" s="684">
        <v>30</v>
      </c>
      <c r="G68" s="704">
        <v>30</v>
      </c>
      <c r="H68" s="684"/>
      <c r="I68" s="704"/>
      <c r="J68" s="705" t="s">
        <v>750</v>
      </c>
      <c r="K68" s="1543"/>
      <c r="L68" s="1545"/>
      <c r="M68" s="1545"/>
    </row>
    <row r="69" spans="1:10" s="365" customFormat="1" ht="31.5" customHeight="1">
      <c r="A69" s="701">
        <v>6</v>
      </c>
      <c r="B69" s="706" t="s">
        <v>358</v>
      </c>
      <c r="C69" s="792">
        <v>2</v>
      </c>
      <c r="D69" s="792">
        <v>1</v>
      </c>
      <c r="E69" s="792">
        <v>1</v>
      </c>
      <c r="F69" s="792">
        <v>16</v>
      </c>
      <c r="G69" s="684">
        <v>28</v>
      </c>
      <c r="H69" s="684" t="s">
        <v>23</v>
      </c>
      <c r="I69" s="792"/>
      <c r="J69" s="687" t="s">
        <v>242</v>
      </c>
    </row>
    <row r="70" spans="1:13" s="365" customFormat="1" ht="32.25" customHeight="1">
      <c r="A70" s="682">
        <v>7</v>
      </c>
      <c r="B70" s="706" t="s">
        <v>601</v>
      </c>
      <c r="C70" s="684">
        <v>3</v>
      </c>
      <c r="D70" s="684">
        <v>2</v>
      </c>
      <c r="E70" s="684">
        <v>1</v>
      </c>
      <c r="F70" s="684">
        <v>30</v>
      </c>
      <c r="G70" s="684">
        <v>30</v>
      </c>
      <c r="H70" s="1178" t="s">
        <v>905</v>
      </c>
      <c r="I70" s="684"/>
      <c r="J70" s="686" t="s">
        <v>577</v>
      </c>
      <c r="K70" s="1546"/>
      <c r="L70" s="1547"/>
      <c r="M70" s="1547"/>
    </row>
    <row r="71" spans="1:10" s="365" customFormat="1" ht="21.75" customHeight="1">
      <c r="A71" s="707"/>
      <c r="B71" s="707" t="s">
        <v>196</v>
      </c>
      <c r="C71" s="708">
        <f>SUM(C64:C70)</f>
        <v>24</v>
      </c>
      <c r="D71" s="708">
        <f>SUM(D64:D70)</f>
        <v>16</v>
      </c>
      <c r="E71" s="708">
        <f>SUM(E64:E70)</f>
        <v>8</v>
      </c>
      <c r="F71" s="708">
        <f>SUM(F64:F70)</f>
        <v>244</v>
      </c>
      <c r="G71" s="708">
        <f>SUM(G64:G70)</f>
        <v>256</v>
      </c>
      <c r="H71" s="709"/>
      <c r="I71" s="709"/>
      <c r="J71" s="710"/>
    </row>
    <row r="72" spans="1:10" s="363" customFormat="1" ht="21" customHeight="1">
      <c r="A72" s="1357" t="s">
        <v>751</v>
      </c>
      <c r="B72" s="1357"/>
      <c r="C72" s="1357"/>
      <c r="D72" s="1357"/>
      <c r="E72" s="1357"/>
      <c r="F72" s="1357"/>
      <c r="G72" s="1357"/>
      <c r="H72" s="1357"/>
      <c r="I72" s="1357"/>
      <c r="J72" s="1357"/>
    </row>
    <row r="73" spans="1:10" s="365" customFormat="1" ht="15.75" customHeight="1">
      <c r="A73" s="1478" t="s">
        <v>562</v>
      </c>
      <c r="B73" s="1478"/>
      <c r="C73" s="1478"/>
      <c r="D73" s="1478"/>
      <c r="E73" s="1478"/>
      <c r="F73" s="1478"/>
      <c r="G73" s="1478"/>
      <c r="H73" s="1478"/>
      <c r="I73" s="1478"/>
      <c r="J73" s="1478"/>
    </row>
    <row r="74" spans="1:10" s="365" customFormat="1" ht="21" customHeight="1">
      <c r="A74" s="1555" t="s">
        <v>263</v>
      </c>
      <c r="B74" s="1555"/>
      <c r="C74" s="1555"/>
      <c r="D74" s="1555"/>
      <c r="E74" s="1555"/>
      <c r="F74" s="1555"/>
      <c r="G74" s="1555"/>
      <c r="H74" s="1555"/>
      <c r="I74" s="1555"/>
      <c r="J74" s="1555"/>
    </row>
    <row r="75" spans="1:10" s="365" customFormat="1" ht="21" customHeight="1">
      <c r="A75" s="1368" t="s">
        <v>359</v>
      </c>
      <c r="B75" s="1369"/>
      <c r="C75" s="1369"/>
      <c r="D75" s="1369"/>
      <c r="E75" s="1369"/>
      <c r="F75" s="1369"/>
      <c r="G75" s="1369"/>
      <c r="H75" s="1369"/>
      <c r="I75" s="1369"/>
      <c r="J75" s="1477"/>
    </row>
    <row r="76" spans="1:10" s="365" customFormat="1" ht="21" customHeight="1">
      <c r="A76" s="1382" t="s">
        <v>22</v>
      </c>
      <c r="B76" s="1382" t="s">
        <v>224</v>
      </c>
      <c r="C76" s="1383" t="s">
        <v>225</v>
      </c>
      <c r="D76" s="1384"/>
      <c r="E76" s="1385"/>
      <c r="F76" s="667" t="s">
        <v>2</v>
      </c>
      <c r="G76" s="1382" t="s">
        <v>23</v>
      </c>
      <c r="H76" s="1382"/>
      <c r="I76" s="1382"/>
      <c r="J76" s="1420" t="s">
        <v>226</v>
      </c>
    </row>
    <row r="77" spans="1:10" s="365" customFormat="1" ht="21" customHeight="1">
      <c r="A77" s="1460"/>
      <c r="B77" s="1460"/>
      <c r="C77" s="676" t="s">
        <v>188</v>
      </c>
      <c r="D77" s="676" t="s">
        <v>2</v>
      </c>
      <c r="E77" s="676" t="s">
        <v>23</v>
      </c>
      <c r="F77" s="675" t="s">
        <v>227</v>
      </c>
      <c r="G77" s="675" t="s">
        <v>227</v>
      </c>
      <c r="H77" s="677" t="s">
        <v>228</v>
      </c>
      <c r="I77" s="677" t="s">
        <v>229</v>
      </c>
      <c r="J77" s="1378"/>
    </row>
    <row r="78" spans="1:10" s="365" customFormat="1" ht="34.5" customHeight="1">
      <c r="A78" s="711">
        <v>1</v>
      </c>
      <c r="B78" s="712" t="s">
        <v>570</v>
      </c>
      <c r="C78" s="680">
        <v>6</v>
      </c>
      <c r="D78" s="680">
        <v>6</v>
      </c>
      <c r="E78" s="680">
        <v>0</v>
      </c>
      <c r="F78" s="680">
        <v>84</v>
      </c>
      <c r="G78" s="680"/>
      <c r="H78" s="680">
        <v>0</v>
      </c>
      <c r="I78" s="680"/>
      <c r="J78" s="699" t="s">
        <v>752</v>
      </c>
    </row>
    <row r="79" spans="1:10" s="365" customFormat="1" ht="34.5" customHeight="1">
      <c r="A79" s="713">
        <v>2</v>
      </c>
      <c r="B79" s="700" t="s">
        <v>514</v>
      </c>
      <c r="C79" s="684">
        <v>5</v>
      </c>
      <c r="D79" s="684">
        <v>5</v>
      </c>
      <c r="E79" s="684">
        <v>0</v>
      </c>
      <c r="F79" s="684">
        <v>75</v>
      </c>
      <c r="G79" s="704"/>
      <c r="H79" s="684"/>
      <c r="I79" s="684"/>
      <c r="J79" s="686" t="s">
        <v>532</v>
      </c>
    </row>
    <row r="80" spans="1:10" s="365" customFormat="1" ht="34.5" customHeight="1">
      <c r="A80" s="713">
        <v>3</v>
      </c>
      <c r="B80" s="714" t="s">
        <v>904</v>
      </c>
      <c r="C80" s="656">
        <v>3</v>
      </c>
      <c r="D80" s="656">
        <v>3</v>
      </c>
      <c r="E80" s="656">
        <v>0</v>
      </c>
      <c r="F80" s="715">
        <v>40</v>
      </c>
      <c r="G80" s="716"/>
      <c r="H80" s="656"/>
      <c r="I80" s="715">
        <v>16</v>
      </c>
      <c r="J80" s="1487" t="s">
        <v>207</v>
      </c>
    </row>
    <row r="81" spans="1:10" s="365" customFormat="1" ht="34.5" customHeight="1">
      <c r="A81" s="713">
        <v>4</v>
      </c>
      <c r="B81" s="719" t="s">
        <v>571</v>
      </c>
      <c r="C81" s="684">
        <v>3</v>
      </c>
      <c r="D81" s="684">
        <v>3</v>
      </c>
      <c r="E81" s="684">
        <v>0</v>
      </c>
      <c r="F81" s="704">
        <v>48</v>
      </c>
      <c r="G81" s="704"/>
      <c r="H81" s="684"/>
      <c r="I81" s="684"/>
      <c r="J81" s="1488"/>
    </row>
    <row r="82" spans="1:11" s="365" customFormat="1" ht="34.5" customHeight="1">
      <c r="A82" s="713">
        <v>5</v>
      </c>
      <c r="B82" s="719" t="s">
        <v>833</v>
      </c>
      <c r="C82" s="684">
        <v>2</v>
      </c>
      <c r="D82" s="684">
        <v>2</v>
      </c>
      <c r="E82" s="684">
        <v>0</v>
      </c>
      <c r="F82" s="684">
        <v>32</v>
      </c>
      <c r="G82" s="704">
        <v>0</v>
      </c>
      <c r="H82" s="704"/>
      <c r="I82" s="704"/>
      <c r="J82" s="720" t="s">
        <v>834</v>
      </c>
      <c r="K82" s="365" t="s">
        <v>835</v>
      </c>
    </row>
    <row r="83" spans="1:13" s="365" customFormat="1" ht="34.5" customHeight="1">
      <c r="A83" s="713">
        <v>6</v>
      </c>
      <c r="B83" s="719" t="s">
        <v>572</v>
      </c>
      <c r="C83" s="684">
        <v>3</v>
      </c>
      <c r="D83" s="684">
        <v>3</v>
      </c>
      <c r="E83" s="684">
        <v>0</v>
      </c>
      <c r="F83" s="684">
        <v>44</v>
      </c>
      <c r="G83" s="684">
        <v>0</v>
      </c>
      <c r="H83" s="684">
        <v>8</v>
      </c>
      <c r="I83" s="684"/>
      <c r="J83" s="1646" t="s">
        <v>316</v>
      </c>
      <c r="K83" s="1543"/>
      <c r="L83" s="1545"/>
      <c r="M83" s="1545"/>
    </row>
    <row r="84" spans="1:13" s="365" customFormat="1" ht="34.5" customHeight="1">
      <c r="A84" s="713">
        <v>7</v>
      </c>
      <c r="B84" s="719" t="s">
        <v>573</v>
      </c>
      <c r="C84" s="684">
        <v>2</v>
      </c>
      <c r="D84" s="684">
        <v>2</v>
      </c>
      <c r="E84" s="684">
        <v>0</v>
      </c>
      <c r="F84" s="684">
        <v>30</v>
      </c>
      <c r="G84" s="684">
        <v>0</v>
      </c>
      <c r="H84" s="684">
        <v>4</v>
      </c>
      <c r="I84" s="684"/>
      <c r="J84" s="1488"/>
      <c r="K84" s="1543"/>
      <c r="L84" s="1545"/>
      <c r="M84" s="1545"/>
    </row>
    <row r="85" spans="1:10" s="365" customFormat="1" ht="21" customHeight="1">
      <c r="A85" s="658"/>
      <c r="B85" s="721" t="s">
        <v>196</v>
      </c>
      <c r="C85" s="722">
        <f>SUM(C78:C84)</f>
        <v>24</v>
      </c>
      <c r="D85" s="722">
        <f aca="true" t="shared" si="0" ref="D85:I85">SUM(D78:D84)</f>
        <v>24</v>
      </c>
      <c r="E85" s="722">
        <f t="shared" si="0"/>
        <v>0</v>
      </c>
      <c r="F85" s="722">
        <f t="shared" si="0"/>
        <v>353</v>
      </c>
      <c r="G85" s="722">
        <f t="shared" si="0"/>
        <v>0</v>
      </c>
      <c r="H85" s="722">
        <f t="shared" si="0"/>
        <v>12</v>
      </c>
      <c r="I85" s="722">
        <f t="shared" si="0"/>
        <v>16</v>
      </c>
      <c r="J85" s="721"/>
    </row>
    <row r="86" spans="1:10" s="365" customFormat="1" ht="21" customHeight="1">
      <c r="A86" s="1369" t="s">
        <v>253</v>
      </c>
      <c r="B86" s="1369"/>
      <c r="C86" s="1369"/>
      <c r="D86" s="1369"/>
      <c r="E86" s="1369"/>
      <c r="F86" s="1369"/>
      <c r="G86" s="1369"/>
      <c r="H86" s="1369"/>
      <c r="I86" s="1369"/>
      <c r="J86" s="1369"/>
    </row>
    <row r="87" spans="1:10" s="365" customFormat="1" ht="30" customHeight="1">
      <c r="A87" s="678">
        <v>1</v>
      </c>
      <c r="B87" s="723" t="s">
        <v>515</v>
      </c>
      <c r="C87" s="682">
        <v>2</v>
      </c>
      <c r="D87" s="682">
        <v>2</v>
      </c>
      <c r="E87" s="682">
        <v>0</v>
      </c>
      <c r="F87" s="724">
        <v>36</v>
      </c>
      <c r="G87" s="724"/>
      <c r="H87" s="724"/>
      <c r="I87" s="724"/>
      <c r="J87" s="705" t="s">
        <v>574</v>
      </c>
    </row>
    <row r="88" spans="1:10" s="365" customFormat="1" ht="29.25" customHeight="1">
      <c r="A88" s="1402">
        <v>2</v>
      </c>
      <c r="B88" s="706" t="s">
        <v>755</v>
      </c>
      <c r="C88" s="684">
        <v>3</v>
      </c>
      <c r="D88" s="684">
        <v>3</v>
      </c>
      <c r="E88" s="684">
        <v>0</v>
      </c>
      <c r="F88" s="684">
        <v>44</v>
      </c>
      <c r="G88" s="627"/>
      <c r="H88" s="684"/>
      <c r="I88" s="683"/>
      <c r="J88" s="1490" t="s">
        <v>753</v>
      </c>
    </row>
    <row r="89" spans="1:13" s="365" customFormat="1" ht="21" customHeight="1">
      <c r="A89" s="1403"/>
      <c r="B89" s="683" t="s">
        <v>754</v>
      </c>
      <c r="C89" s="684">
        <v>2</v>
      </c>
      <c r="D89" s="684">
        <v>1</v>
      </c>
      <c r="E89" s="684">
        <v>1</v>
      </c>
      <c r="F89" s="684">
        <v>30</v>
      </c>
      <c r="G89" s="684">
        <v>28</v>
      </c>
      <c r="H89" s="684">
        <v>0</v>
      </c>
      <c r="I89" s="683"/>
      <c r="J89" s="1491"/>
      <c r="K89" s="1543"/>
      <c r="L89" s="1545"/>
      <c r="M89" s="1545"/>
    </row>
    <row r="90" spans="1:13" s="365" customFormat="1" ht="21" customHeight="1">
      <c r="A90" s="1402">
        <v>3</v>
      </c>
      <c r="B90" s="700" t="s">
        <v>516</v>
      </c>
      <c r="C90" s="684">
        <v>2</v>
      </c>
      <c r="D90" s="684">
        <v>2</v>
      </c>
      <c r="E90" s="684">
        <v>0</v>
      </c>
      <c r="F90" s="684">
        <v>40</v>
      </c>
      <c r="G90" s="684"/>
      <c r="H90" s="725"/>
      <c r="I90" s="684"/>
      <c r="J90" s="1402" t="s">
        <v>756</v>
      </c>
      <c r="K90" s="625"/>
      <c r="L90" s="626"/>
      <c r="M90" s="626"/>
    </row>
    <row r="91" spans="1:13" s="365" customFormat="1" ht="21" customHeight="1">
      <c r="A91" s="1403"/>
      <c r="B91" s="719" t="s">
        <v>517</v>
      </c>
      <c r="C91" s="684">
        <v>1</v>
      </c>
      <c r="D91" s="684">
        <v>1</v>
      </c>
      <c r="E91" s="684">
        <v>0</v>
      </c>
      <c r="F91" s="684">
        <v>8</v>
      </c>
      <c r="G91" s="684"/>
      <c r="H91" s="684">
        <v>12</v>
      </c>
      <c r="I91" s="684"/>
      <c r="J91" s="1403"/>
      <c r="K91" s="1543"/>
      <c r="L91" s="1545"/>
      <c r="M91" s="1545"/>
    </row>
    <row r="92" spans="1:10" s="365" customFormat="1" ht="23.25" customHeight="1">
      <c r="A92" s="682">
        <v>4</v>
      </c>
      <c r="B92" s="719" t="s">
        <v>518</v>
      </c>
      <c r="C92" s="684">
        <v>3</v>
      </c>
      <c r="D92" s="684">
        <v>3</v>
      </c>
      <c r="E92" s="684">
        <v>0</v>
      </c>
      <c r="F92" s="684">
        <v>52</v>
      </c>
      <c r="G92" s="684"/>
      <c r="H92" s="684"/>
      <c r="I92" s="684"/>
      <c r="J92" s="700" t="s">
        <v>191</v>
      </c>
    </row>
    <row r="93" spans="1:10" s="365" customFormat="1" ht="19.5" customHeight="1">
      <c r="A93" s="682">
        <v>5</v>
      </c>
      <c r="B93" s="700" t="s">
        <v>613</v>
      </c>
      <c r="C93" s="684">
        <v>2</v>
      </c>
      <c r="D93" s="684">
        <v>2</v>
      </c>
      <c r="E93" s="684">
        <v>0</v>
      </c>
      <c r="F93" s="684">
        <v>32</v>
      </c>
      <c r="G93" s="684"/>
      <c r="H93" s="684"/>
      <c r="I93" s="684"/>
      <c r="J93" s="700" t="s">
        <v>679</v>
      </c>
    </row>
    <row r="94" spans="1:10" s="365" customFormat="1" ht="19.5" customHeight="1">
      <c r="A94" s="657">
        <v>6</v>
      </c>
      <c r="B94" s="733" t="s">
        <v>555</v>
      </c>
      <c r="C94" s="655">
        <v>3</v>
      </c>
      <c r="D94" s="655">
        <v>2</v>
      </c>
      <c r="E94" s="655">
        <v>1</v>
      </c>
      <c r="F94" s="655">
        <v>32</v>
      </c>
      <c r="G94" s="655">
        <v>20</v>
      </c>
      <c r="H94" s="655"/>
      <c r="I94" s="734"/>
      <c r="J94" s="735" t="s">
        <v>757</v>
      </c>
    </row>
    <row r="95" spans="1:10" s="365" customFormat="1" ht="18" customHeight="1">
      <c r="A95" s="692">
        <v>7</v>
      </c>
      <c r="B95" s="726" t="s">
        <v>832</v>
      </c>
      <c r="C95" s="690"/>
      <c r="D95" s="690"/>
      <c r="E95" s="690"/>
      <c r="F95" s="690">
        <v>45</v>
      </c>
      <c r="G95" s="690">
        <v>90</v>
      </c>
      <c r="H95" s="690"/>
      <c r="I95" s="727"/>
      <c r="J95" s="728" t="s">
        <v>685</v>
      </c>
    </row>
    <row r="96" spans="1:10" s="729" customFormat="1" ht="21" customHeight="1">
      <c r="A96" s="721"/>
      <c r="B96" s="721" t="s">
        <v>196</v>
      </c>
      <c r="C96" s="722">
        <f aca="true" t="shared" si="1" ref="C96:H96">SUM(C87:C95)</f>
        <v>18</v>
      </c>
      <c r="D96" s="722">
        <f t="shared" si="1"/>
        <v>16</v>
      </c>
      <c r="E96" s="722">
        <f t="shared" si="1"/>
        <v>2</v>
      </c>
      <c r="F96" s="722">
        <f t="shared" si="1"/>
        <v>319</v>
      </c>
      <c r="G96" s="722">
        <f t="shared" si="1"/>
        <v>138</v>
      </c>
      <c r="H96" s="722">
        <f t="shared" si="1"/>
        <v>12</v>
      </c>
      <c r="I96" s="721"/>
      <c r="J96" s="721"/>
    </row>
    <row r="97" spans="1:10" ht="27.75" customHeight="1">
      <c r="A97" s="1640" t="s">
        <v>561</v>
      </c>
      <c r="B97" s="1640"/>
      <c r="C97" s="1640"/>
      <c r="D97" s="1640"/>
      <c r="E97" s="1640"/>
      <c r="F97" s="1640"/>
      <c r="G97" s="1640"/>
      <c r="H97" s="1640"/>
      <c r="I97" s="1640"/>
      <c r="J97" s="1641"/>
    </row>
    <row r="98" spans="1:10" ht="27.75" customHeight="1">
      <c r="A98" s="1373" t="s">
        <v>248</v>
      </c>
      <c r="B98" s="1374"/>
      <c r="C98" s="1374"/>
      <c r="D98" s="1374"/>
      <c r="E98" s="1374"/>
      <c r="F98" s="1374"/>
      <c r="G98" s="1374"/>
      <c r="H98" s="1374"/>
      <c r="I98" s="1374"/>
      <c r="J98" s="1375"/>
    </row>
    <row r="99" spans="1:10" ht="19.5" customHeight="1">
      <c r="A99" s="290" t="s">
        <v>22</v>
      </c>
      <c r="B99" s="290" t="s">
        <v>224</v>
      </c>
      <c r="C99" s="1358" t="s">
        <v>225</v>
      </c>
      <c r="D99" s="1359"/>
      <c r="E99" s="1360"/>
      <c r="F99" s="1358" t="s">
        <v>34</v>
      </c>
      <c r="G99" s="1360"/>
      <c r="H99" s="1359" t="s">
        <v>250</v>
      </c>
      <c r="I99" s="1360"/>
      <c r="J99" s="290" t="s">
        <v>251</v>
      </c>
    </row>
    <row r="100" spans="1:10" ht="19.5" customHeight="1">
      <c r="A100" s="312">
        <v>1</v>
      </c>
      <c r="B100" s="403" t="s">
        <v>363</v>
      </c>
      <c r="C100" s="429">
        <v>3</v>
      </c>
      <c r="D100" s="420"/>
      <c r="E100" s="420"/>
      <c r="F100" s="1642"/>
      <c r="G100" s="1643"/>
      <c r="H100" s="1644">
        <v>120</v>
      </c>
      <c r="I100" s="1645"/>
      <c r="J100" s="312">
        <v>6</v>
      </c>
    </row>
    <row r="101" spans="1:10" ht="19.5" customHeight="1">
      <c r="A101" s="313">
        <v>2</v>
      </c>
      <c r="B101" s="421" t="s">
        <v>364</v>
      </c>
      <c r="C101" s="488">
        <v>2</v>
      </c>
      <c r="D101" s="489"/>
      <c r="E101" s="489"/>
      <c r="F101" s="489"/>
      <c r="G101" s="490"/>
      <c r="H101" s="1497">
        <v>80</v>
      </c>
      <c r="I101" s="1498"/>
      <c r="J101" s="313">
        <v>4</v>
      </c>
    </row>
    <row r="102" spans="1:10" ht="19.5" customHeight="1">
      <c r="A102" s="314">
        <v>3</v>
      </c>
      <c r="B102" s="421" t="s">
        <v>365</v>
      </c>
      <c r="C102" s="488">
        <v>2</v>
      </c>
      <c r="D102" s="422"/>
      <c r="E102" s="422"/>
      <c r="F102" s="422"/>
      <c r="G102" s="491"/>
      <c r="H102" s="1497">
        <v>80</v>
      </c>
      <c r="I102" s="1498"/>
      <c r="J102" s="313">
        <v>4</v>
      </c>
    </row>
    <row r="103" spans="1:10" ht="19.5" customHeight="1">
      <c r="A103" s="369"/>
      <c r="B103" s="423" t="s">
        <v>196</v>
      </c>
      <c r="C103" s="430">
        <v>7</v>
      </c>
      <c r="D103" s="424"/>
      <c r="E103" s="424"/>
      <c r="F103" s="1597"/>
      <c r="G103" s="1598"/>
      <c r="H103" s="1565">
        <v>280</v>
      </c>
      <c r="I103" s="1566"/>
      <c r="J103" s="425">
        <v>14</v>
      </c>
    </row>
    <row r="104" spans="1:10" ht="23.25" customHeight="1">
      <c r="A104" s="478" t="s">
        <v>22</v>
      </c>
      <c r="B104" s="1318" t="s">
        <v>628</v>
      </c>
      <c r="C104" s="1319"/>
      <c r="D104" s="432" t="s">
        <v>629</v>
      </c>
      <c r="E104" s="479"/>
      <c r="F104" s="478" t="s">
        <v>630</v>
      </c>
      <c r="G104" s="1320" t="s">
        <v>631</v>
      </c>
      <c r="H104" s="1320"/>
      <c r="I104" s="1320"/>
      <c r="J104" s="1320"/>
    </row>
    <row r="105" spans="1:10" ht="133.5" customHeight="1">
      <c r="A105" s="987">
        <v>1</v>
      </c>
      <c r="B105" s="1321" t="s">
        <v>637</v>
      </c>
      <c r="C105" s="1322"/>
      <c r="D105" s="1323" t="s">
        <v>868</v>
      </c>
      <c r="E105" s="1324"/>
      <c r="F105" s="988">
        <v>3</v>
      </c>
      <c r="G105" s="1325" t="s">
        <v>898</v>
      </c>
      <c r="H105" s="1326"/>
      <c r="I105" s="1326"/>
      <c r="J105" s="1327"/>
    </row>
    <row r="106" spans="1:10" ht="55.5" customHeight="1">
      <c r="A106" s="323">
        <v>2</v>
      </c>
      <c r="B106" s="1304" t="s">
        <v>642</v>
      </c>
      <c r="C106" s="1305"/>
      <c r="D106" s="1304" t="s">
        <v>664</v>
      </c>
      <c r="E106" s="1305"/>
      <c r="F106" s="307">
        <v>4</v>
      </c>
      <c r="G106" s="1338" t="s">
        <v>899</v>
      </c>
      <c r="H106" s="1339"/>
      <c r="I106" s="1339"/>
      <c r="J106" s="1335"/>
    </row>
    <row r="107" spans="1:10" ht="85.5" customHeight="1">
      <c r="A107" s="323">
        <v>3</v>
      </c>
      <c r="B107" s="1304" t="s">
        <v>635</v>
      </c>
      <c r="C107" s="1305"/>
      <c r="D107" s="1304" t="s">
        <v>665</v>
      </c>
      <c r="E107" s="1305"/>
      <c r="F107" s="307">
        <v>4</v>
      </c>
      <c r="G107" s="1336"/>
      <c r="H107" s="1343"/>
      <c r="I107" s="1343"/>
      <c r="J107" s="1337"/>
    </row>
    <row r="108" spans="1:10" ht="22.5" customHeight="1">
      <c r="A108" s="1345" t="s">
        <v>366</v>
      </c>
      <c r="B108" s="1346"/>
      <c r="C108" s="1346"/>
      <c r="D108" s="1346"/>
      <c r="E108" s="1346"/>
      <c r="F108" s="1346"/>
      <c r="G108" s="1346"/>
      <c r="H108" s="1346"/>
      <c r="I108" s="1346"/>
      <c r="J108" s="1347"/>
    </row>
    <row r="109" spans="1:10" ht="39" customHeight="1">
      <c r="A109" s="419">
        <v>1</v>
      </c>
      <c r="B109" s="426" t="s">
        <v>367</v>
      </c>
      <c r="C109" s="319">
        <v>2</v>
      </c>
      <c r="D109" s="422"/>
      <c r="E109" s="422"/>
      <c r="F109" s="1348"/>
      <c r="G109" s="1349"/>
      <c r="H109" s="1348">
        <v>80</v>
      </c>
      <c r="I109" s="1349"/>
      <c r="J109" s="314">
        <v>4</v>
      </c>
    </row>
    <row r="110" spans="1:10" ht="39" customHeight="1">
      <c r="A110" s="416">
        <v>2</v>
      </c>
      <c r="B110" s="421" t="s">
        <v>368</v>
      </c>
      <c r="C110" s="319">
        <v>2</v>
      </c>
      <c r="D110" s="422"/>
      <c r="E110" s="422"/>
      <c r="F110" s="1348"/>
      <c r="G110" s="1349"/>
      <c r="H110" s="1348">
        <v>80</v>
      </c>
      <c r="I110" s="1349"/>
      <c r="J110" s="313">
        <v>4</v>
      </c>
    </row>
    <row r="111" spans="1:10" ht="39" customHeight="1">
      <c r="A111" s="320"/>
      <c r="B111" s="427" t="s">
        <v>196</v>
      </c>
      <c r="C111" s="320">
        <v>4</v>
      </c>
      <c r="D111" s="428"/>
      <c r="E111" s="428"/>
      <c r="F111" s="1621"/>
      <c r="G111" s="1621"/>
      <c r="H111" s="1565">
        <v>160</v>
      </c>
      <c r="I111" s="1566"/>
      <c r="J111" s="425">
        <v>8</v>
      </c>
    </row>
    <row r="112" spans="1:18" s="363" customFormat="1" ht="18.75" customHeight="1">
      <c r="A112" s="1357" t="s">
        <v>758</v>
      </c>
      <c r="B112" s="1357"/>
      <c r="C112" s="1357"/>
      <c r="D112" s="1357"/>
      <c r="E112" s="1357"/>
      <c r="F112" s="1357"/>
      <c r="G112" s="1357"/>
      <c r="H112" s="1357"/>
      <c r="I112" s="1357"/>
      <c r="J112" s="1357"/>
      <c r="K112" s="1556"/>
      <c r="L112" s="1556"/>
      <c r="M112" s="1556"/>
      <c r="N112" s="1556"/>
      <c r="O112" s="1556"/>
      <c r="P112" s="1556"/>
      <c r="Q112" s="1556"/>
      <c r="R112" s="1556"/>
    </row>
    <row r="113" spans="1:18" s="363" customFormat="1" ht="17.25" customHeight="1">
      <c r="A113" s="1357" t="s">
        <v>759</v>
      </c>
      <c r="B113" s="1357"/>
      <c r="C113" s="1357"/>
      <c r="D113" s="1357"/>
      <c r="E113" s="1357"/>
      <c r="F113" s="1357"/>
      <c r="G113" s="1357"/>
      <c r="H113" s="1357"/>
      <c r="I113" s="1357"/>
      <c r="J113" s="1357"/>
      <c r="K113" s="1557"/>
      <c r="L113" s="1557"/>
      <c r="M113" s="1557"/>
      <c r="N113" s="1557"/>
      <c r="O113" s="1557"/>
      <c r="P113" s="1557"/>
      <c r="Q113" s="1557"/>
      <c r="R113" s="1557"/>
    </row>
    <row r="114" spans="1:10" s="730" customFormat="1" ht="19.5" customHeight="1">
      <c r="A114" s="1344" t="s">
        <v>263</v>
      </c>
      <c r="B114" s="1344"/>
      <c r="C114" s="1344"/>
      <c r="D114" s="1344"/>
      <c r="E114" s="1344"/>
      <c r="F114" s="1344"/>
      <c r="G114" s="1344"/>
      <c r="H114" s="1344"/>
      <c r="I114" s="1344"/>
      <c r="J114" s="1344"/>
    </row>
    <row r="115" spans="1:10" s="730" customFormat="1" ht="19.5" customHeight="1">
      <c r="A115" s="1442" t="s">
        <v>22</v>
      </c>
      <c r="B115" s="1442" t="s">
        <v>224</v>
      </c>
      <c r="C115" s="1428" t="s">
        <v>225</v>
      </c>
      <c r="D115" s="1429"/>
      <c r="E115" s="1430"/>
      <c r="F115" s="696" t="s">
        <v>2</v>
      </c>
      <c r="G115" s="1442" t="s">
        <v>23</v>
      </c>
      <c r="H115" s="1442"/>
      <c r="I115" s="1442"/>
      <c r="J115" s="1572" t="s">
        <v>226</v>
      </c>
    </row>
    <row r="116" spans="1:10" s="730" customFormat="1" ht="19.5" customHeight="1">
      <c r="A116" s="1431"/>
      <c r="B116" s="1431"/>
      <c r="C116" s="666" t="s">
        <v>188</v>
      </c>
      <c r="D116" s="666" t="s">
        <v>2</v>
      </c>
      <c r="E116" s="666" t="s">
        <v>23</v>
      </c>
      <c r="F116" s="666" t="s">
        <v>227</v>
      </c>
      <c r="G116" s="666" t="s">
        <v>227</v>
      </c>
      <c r="H116" s="731" t="s">
        <v>228</v>
      </c>
      <c r="I116" s="732" t="s">
        <v>229</v>
      </c>
      <c r="J116" s="1456"/>
    </row>
    <row r="117" spans="1:10" s="730" customFormat="1" ht="19.5" customHeight="1">
      <c r="A117" s="1428" t="s">
        <v>369</v>
      </c>
      <c r="B117" s="1429"/>
      <c r="C117" s="1429"/>
      <c r="D117" s="1429"/>
      <c r="E117" s="1429"/>
      <c r="F117" s="1429"/>
      <c r="G117" s="1429"/>
      <c r="H117" s="1429"/>
      <c r="I117" s="1429"/>
      <c r="J117" s="1430"/>
    </row>
    <row r="118" spans="1:10" s="730" customFormat="1" ht="19.5" customHeight="1">
      <c r="A118" s="682">
        <v>1</v>
      </c>
      <c r="B118" s="683" t="s">
        <v>370</v>
      </c>
      <c r="C118" s="684">
        <v>3</v>
      </c>
      <c r="D118" s="684">
        <v>3</v>
      </c>
      <c r="E118" s="684">
        <v>0</v>
      </c>
      <c r="F118" s="684">
        <v>44</v>
      </c>
      <c r="G118" s="684">
        <v>0</v>
      </c>
      <c r="H118" s="684"/>
      <c r="I118" s="684"/>
      <c r="J118" s="683" t="s">
        <v>327</v>
      </c>
    </row>
    <row r="119" spans="1:11" s="730" customFormat="1" ht="19.5" customHeight="1">
      <c r="A119" s="658">
        <v>2</v>
      </c>
      <c r="B119" s="683" t="s">
        <v>371</v>
      </c>
      <c r="C119" s="684">
        <v>2</v>
      </c>
      <c r="D119" s="684">
        <v>2</v>
      </c>
      <c r="E119" s="684">
        <v>0</v>
      </c>
      <c r="F119" s="684">
        <v>32</v>
      </c>
      <c r="G119" s="684">
        <v>0</v>
      </c>
      <c r="H119" s="684"/>
      <c r="I119" s="684" t="s">
        <v>530</v>
      </c>
      <c r="J119" s="683" t="s">
        <v>278</v>
      </c>
      <c r="K119" s="730" t="s">
        <v>836</v>
      </c>
    </row>
    <row r="120" spans="1:10" s="730" customFormat="1" ht="27" customHeight="1">
      <c r="A120" s="657">
        <v>3</v>
      </c>
      <c r="B120" s="683" t="s">
        <v>52</v>
      </c>
      <c r="C120" s="684">
        <v>1</v>
      </c>
      <c r="D120" s="684">
        <v>1</v>
      </c>
      <c r="E120" s="684">
        <v>0</v>
      </c>
      <c r="F120" s="684">
        <v>16</v>
      </c>
      <c r="G120" s="684"/>
      <c r="H120" s="684"/>
      <c r="I120" s="684" t="s">
        <v>529</v>
      </c>
      <c r="J120" s="700" t="s">
        <v>287</v>
      </c>
    </row>
    <row r="121" spans="1:10" s="730" customFormat="1" ht="18.75" customHeight="1">
      <c r="A121" s="658">
        <v>4</v>
      </c>
      <c r="B121" s="683" t="s">
        <v>372</v>
      </c>
      <c r="C121" s="684">
        <v>1</v>
      </c>
      <c r="D121" s="684">
        <v>1</v>
      </c>
      <c r="E121" s="684">
        <v>0</v>
      </c>
      <c r="F121" s="684">
        <v>16</v>
      </c>
      <c r="G121" s="684"/>
      <c r="H121" s="684"/>
      <c r="I121" s="684" t="s">
        <v>529</v>
      </c>
      <c r="J121" s="683" t="s">
        <v>519</v>
      </c>
    </row>
    <row r="122" spans="1:10" s="730" customFormat="1" ht="18.75" customHeight="1">
      <c r="A122" s="657">
        <v>5</v>
      </c>
      <c r="B122" s="733" t="s">
        <v>373</v>
      </c>
      <c r="C122" s="655">
        <v>5</v>
      </c>
      <c r="D122" s="655">
        <v>5</v>
      </c>
      <c r="E122" s="655">
        <v>0</v>
      </c>
      <c r="F122" s="655">
        <v>75</v>
      </c>
      <c r="G122" s="655"/>
      <c r="H122" s="734"/>
      <c r="I122" s="734"/>
      <c r="J122" s="735" t="s">
        <v>532</v>
      </c>
    </row>
    <row r="123" spans="1:10" s="730" customFormat="1" ht="18.75" customHeight="1">
      <c r="A123" s="682">
        <v>6</v>
      </c>
      <c r="B123" s="700" t="s">
        <v>554</v>
      </c>
      <c r="C123" s="684">
        <v>2</v>
      </c>
      <c r="D123" s="684">
        <v>2</v>
      </c>
      <c r="E123" s="684">
        <v>0</v>
      </c>
      <c r="F123" s="684">
        <v>28</v>
      </c>
      <c r="G123" s="684"/>
      <c r="H123" s="704"/>
      <c r="I123" s="704"/>
      <c r="J123" s="736" t="s">
        <v>245</v>
      </c>
    </row>
    <row r="124" spans="1:10" s="730" customFormat="1" ht="18.75" customHeight="1">
      <c r="A124" s="737">
        <v>7</v>
      </c>
      <c r="B124" s="738" t="s">
        <v>240</v>
      </c>
      <c r="C124" s="737">
        <v>3</v>
      </c>
      <c r="D124" s="737">
        <v>2</v>
      </c>
      <c r="E124" s="737">
        <v>1</v>
      </c>
      <c r="F124" s="737">
        <v>32</v>
      </c>
      <c r="G124" s="737">
        <v>28</v>
      </c>
      <c r="H124" s="737"/>
      <c r="I124" s="739"/>
      <c r="J124" s="740" t="s">
        <v>187</v>
      </c>
    </row>
    <row r="125" spans="1:10" s="730" customFormat="1" ht="18.75" customHeight="1">
      <c r="A125" s="692">
        <v>8</v>
      </c>
      <c r="B125" s="726" t="s">
        <v>602</v>
      </c>
      <c r="C125" s="690">
        <v>3</v>
      </c>
      <c r="D125" s="690">
        <v>3</v>
      </c>
      <c r="E125" s="690">
        <v>0</v>
      </c>
      <c r="F125" s="690">
        <v>45</v>
      </c>
      <c r="G125" s="690"/>
      <c r="H125" s="727"/>
      <c r="I125" s="727"/>
      <c r="J125" s="728" t="s">
        <v>556</v>
      </c>
    </row>
    <row r="126" spans="1:10" s="730" customFormat="1" ht="18.75" customHeight="1">
      <c r="A126" s="741"/>
      <c r="B126" s="741" t="s">
        <v>196</v>
      </c>
      <c r="C126" s="696">
        <f>SUM(C118:C125)</f>
        <v>20</v>
      </c>
      <c r="D126" s="696">
        <f>SUM(D118:D125)</f>
        <v>19</v>
      </c>
      <c r="E126" s="696">
        <f>SUM(E118:E125)</f>
        <v>1</v>
      </c>
      <c r="F126" s="696">
        <f>SUM(F118:F125)</f>
        <v>288</v>
      </c>
      <c r="G126" s="696">
        <f>SUM(G118:G125)</f>
        <v>28</v>
      </c>
      <c r="H126" s="696"/>
      <c r="I126" s="696"/>
      <c r="J126" s="741"/>
    </row>
    <row r="127" spans="1:10" s="730" customFormat="1" ht="19.5" customHeight="1">
      <c r="A127" s="1429" t="s">
        <v>376</v>
      </c>
      <c r="B127" s="1429"/>
      <c r="C127" s="1429"/>
      <c r="D127" s="1429"/>
      <c r="E127" s="1429"/>
      <c r="F127" s="1429"/>
      <c r="G127" s="1429"/>
      <c r="H127" s="1429"/>
      <c r="I127" s="1429"/>
      <c r="J127" s="1430"/>
    </row>
    <row r="128" spans="1:10" s="730" customFormat="1" ht="35.25" customHeight="1">
      <c r="A128" s="678">
        <v>1</v>
      </c>
      <c r="B128" s="712" t="s">
        <v>374</v>
      </c>
      <c r="C128" s="680">
        <v>4</v>
      </c>
      <c r="D128" s="680">
        <v>4</v>
      </c>
      <c r="E128" s="680">
        <v>0</v>
      </c>
      <c r="F128" s="680">
        <v>60</v>
      </c>
      <c r="G128" s="680"/>
      <c r="H128" s="679"/>
      <c r="I128" s="679"/>
      <c r="J128" s="679" t="s">
        <v>375</v>
      </c>
    </row>
    <row r="129" spans="1:10" s="730" customFormat="1" ht="35.25" customHeight="1">
      <c r="A129" s="757">
        <v>2</v>
      </c>
      <c r="B129" s="758" t="s">
        <v>762</v>
      </c>
      <c r="C129" s="759">
        <v>2</v>
      </c>
      <c r="D129" s="759">
        <v>1</v>
      </c>
      <c r="E129" s="759">
        <v>1</v>
      </c>
      <c r="F129" s="759">
        <v>20</v>
      </c>
      <c r="G129" s="759">
        <v>12</v>
      </c>
      <c r="H129" s="655"/>
      <c r="I129" s="655"/>
      <c r="J129" s="717" t="s">
        <v>764</v>
      </c>
    </row>
    <row r="130" spans="1:10" s="730" customFormat="1" ht="27" customHeight="1">
      <c r="A130" s="760">
        <v>3</v>
      </c>
      <c r="B130" s="738" t="s">
        <v>763</v>
      </c>
      <c r="C130" s="737">
        <v>2</v>
      </c>
      <c r="D130" s="737">
        <v>2</v>
      </c>
      <c r="E130" s="737">
        <v>0</v>
      </c>
      <c r="F130" s="737">
        <v>30</v>
      </c>
      <c r="G130" s="737"/>
      <c r="H130" s="737"/>
      <c r="I130" s="737"/>
      <c r="J130" s="738" t="s">
        <v>837</v>
      </c>
    </row>
    <row r="131" spans="1:10" s="730" customFormat="1" ht="18.75" customHeight="1">
      <c r="A131" s="757">
        <v>4</v>
      </c>
      <c r="B131" s="700" t="s">
        <v>377</v>
      </c>
      <c r="C131" s="684">
        <v>2</v>
      </c>
      <c r="D131" s="684">
        <v>1</v>
      </c>
      <c r="E131" s="684">
        <v>1</v>
      </c>
      <c r="F131" s="684">
        <v>16</v>
      </c>
      <c r="G131" s="684">
        <v>24</v>
      </c>
      <c r="H131" s="684"/>
      <c r="I131" s="684"/>
      <c r="J131" s="700" t="s">
        <v>599</v>
      </c>
    </row>
    <row r="132" spans="1:10" s="730" customFormat="1" ht="18.75" customHeight="1">
      <c r="A132" s="760">
        <v>5</v>
      </c>
      <c r="B132" s="683" t="s">
        <v>378</v>
      </c>
      <c r="C132" s="684">
        <v>2</v>
      </c>
      <c r="D132" s="684">
        <v>1</v>
      </c>
      <c r="E132" s="684">
        <v>1</v>
      </c>
      <c r="F132" s="684">
        <v>28</v>
      </c>
      <c r="G132" s="684"/>
      <c r="H132" s="683"/>
      <c r="I132" s="683"/>
      <c r="J132" s="700" t="s">
        <v>314</v>
      </c>
    </row>
    <row r="133" spans="1:10" s="730" customFormat="1" ht="18.75" customHeight="1">
      <c r="A133" s="757">
        <v>6</v>
      </c>
      <c r="B133" s="742" t="s">
        <v>379</v>
      </c>
      <c r="C133" s="656">
        <v>2</v>
      </c>
      <c r="D133" s="656">
        <v>2</v>
      </c>
      <c r="E133" s="656">
        <v>0</v>
      </c>
      <c r="F133" s="656">
        <v>30</v>
      </c>
      <c r="G133" s="656"/>
      <c r="H133" s="742"/>
      <c r="I133" s="656"/>
      <c r="J133" s="743" t="s">
        <v>482</v>
      </c>
    </row>
    <row r="134" spans="1:10" s="730" customFormat="1" ht="18.75" customHeight="1">
      <c r="A134" s="760">
        <v>7</v>
      </c>
      <c r="B134" s="683" t="s">
        <v>380</v>
      </c>
      <c r="C134" s="684">
        <v>2</v>
      </c>
      <c r="D134" s="684">
        <v>2</v>
      </c>
      <c r="E134" s="684">
        <v>0</v>
      </c>
      <c r="F134" s="684">
        <v>28</v>
      </c>
      <c r="G134" s="684">
        <v>0</v>
      </c>
      <c r="H134" s="683"/>
      <c r="I134" s="684"/>
      <c r="J134" s="700" t="s">
        <v>683</v>
      </c>
    </row>
    <row r="135" spans="1:10" s="730" customFormat="1" ht="18.75" customHeight="1">
      <c r="A135" s="744"/>
      <c r="B135" s="744" t="s">
        <v>196</v>
      </c>
      <c r="C135" s="745">
        <f>SUM(C128:C134)</f>
        <v>16</v>
      </c>
      <c r="D135" s="745">
        <f>SUM(D128:D134)</f>
        <v>13</v>
      </c>
      <c r="E135" s="745">
        <f>SUM(E128:E134)</f>
        <v>3</v>
      </c>
      <c r="F135" s="745">
        <f>SUM(F128:F134)</f>
        <v>212</v>
      </c>
      <c r="G135" s="745">
        <f>SUM(G128:G134)</f>
        <v>36</v>
      </c>
      <c r="H135" s="694"/>
      <c r="I135" s="694"/>
      <c r="J135" s="694"/>
    </row>
    <row r="136" spans="1:10" ht="17.25">
      <c r="A136" s="1371" t="s">
        <v>247</v>
      </c>
      <c r="B136" s="1371"/>
      <c r="C136" s="1371"/>
      <c r="D136" s="1371"/>
      <c r="E136" s="1371"/>
      <c r="F136" s="1371"/>
      <c r="G136" s="492"/>
      <c r="H136" s="492"/>
      <c r="I136" s="492"/>
      <c r="J136" s="492"/>
    </row>
    <row r="137" spans="1:10" ht="17.25">
      <c r="A137" s="1358" t="s">
        <v>382</v>
      </c>
      <c r="B137" s="1359"/>
      <c r="C137" s="1359"/>
      <c r="D137" s="1359"/>
      <c r="E137" s="1359"/>
      <c r="F137" s="1359"/>
      <c r="G137" s="1359"/>
      <c r="H137" s="1359"/>
      <c r="I137" s="1359"/>
      <c r="J137" s="1360"/>
    </row>
    <row r="138" spans="1:10" ht="18">
      <c r="A138" s="291" t="s">
        <v>22</v>
      </c>
      <c r="B138" s="291" t="s">
        <v>224</v>
      </c>
      <c r="C138" s="1373" t="s">
        <v>225</v>
      </c>
      <c r="D138" s="1375"/>
      <c r="E138" s="493"/>
      <c r="F138" s="470"/>
      <c r="G138" s="1373" t="s">
        <v>250</v>
      </c>
      <c r="H138" s="1374"/>
      <c r="I138" s="1375"/>
      <c r="J138" s="291" t="s">
        <v>251</v>
      </c>
    </row>
    <row r="139" spans="1:10" ht="30.75">
      <c r="A139" s="335">
        <v>1</v>
      </c>
      <c r="B139" s="437" t="s">
        <v>560</v>
      </c>
      <c r="C139" s="312">
        <v>3</v>
      </c>
      <c r="D139" s="370"/>
      <c r="E139" s="370"/>
      <c r="F139" s="370"/>
      <c r="G139" s="1501">
        <v>120</v>
      </c>
      <c r="H139" s="1501"/>
      <c r="I139" s="1501"/>
      <c r="J139" s="431">
        <v>6</v>
      </c>
    </row>
    <row r="140" spans="1:10" ht="17.25">
      <c r="A140" s="336">
        <v>2</v>
      </c>
      <c r="B140" s="415" t="s">
        <v>559</v>
      </c>
      <c r="C140" s="336">
        <v>2</v>
      </c>
      <c r="D140" s="336"/>
      <c r="E140" s="366"/>
      <c r="F140" s="336"/>
      <c r="G140" s="1449">
        <v>80</v>
      </c>
      <c r="H140" s="1450"/>
      <c r="I140" s="1451"/>
      <c r="J140" s="336">
        <v>4</v>
      </c>
    </row>
    <row r="141" spans="1:10" ht="17.25">
      <c r="A141" s="308">
        <v>3</v>
      </c>
      <c r="B141" s="415" t="s">
        <v>383</v>
      </c>
      <c r="C141" s="313">
        <v>2</v>
      </c>
      <c r="D141" s="402"/>
      <c r="E141" s="402"/>
      <c r="F141" s="402"/>
      <c r="G141" s="1504">
        <v>80</v>
      </c>
      <c r="H141" s="1504"/>
      <c r="I141" s="1504"/>
      <c r="J141" s="313">
        <v>4</v>
      </c>
    </row>
    <row r="142" spans="1:15" ht="18">
      <c r="A142" s="362"/>
      <c r="B142" s="380" t="s">
        <v>196</v>
      </c>
      <c r="C142" s="399">
        <f>SUM(C140:C141)</f>
        <v>4</v>
      </c>
      <c r="D142" s="432"/>
      <c r="E142" s="432"/>
      <c r="F142" s="399"/>
      <c r="G142" s="1318">
        <v>320</v>
      </c>
      <c r="H142" s="1500"/>
      <c r="I142" s="1447"/>
      <c r="J142" s="471">
        <v>16</v>
      </c>
      <c r="O142" s="981"/>
    </row>
    <row r="143" spans="1:10" ht="33" customHeight="1">
      <c r="A143" s="478" t="s">
        <v>22</v>
      </c>
      <c r="B143" s="1318" t="s">
        <v>628</v>
      </c>
      <c r="C143" s="1319"/>
      <c r="D143" s="432" t="s">
        <v>629</v>
      </c>
      <c r="E143" s="479"/>
      <c r="F143" s="478" t="s">
        <v>630</v>
      </c>
      <c r="G143" s="1320" t="s">
        <v>631</v>
      </c>
      <c r="H143" s="1320"/>
      <c r="I143" s="1320"/>
      <c r="J143" s="1320"/>
    </row>
    <row r="144" spans="1:10" ht="55.5" customHeight="1">
      <c r="A144" s="1328">
        <v>1</v>
      </c>
      <c r="B144" s="1334" t="s">
        <v>869</v>
      </c>
      <c r="C144" s="1335"/>
      <c r="D144" s="1330" t="s">
        <v>634</v>
      </c>
      <c r="E144" s="1331"/>
      <c r="F144" s="1328">
        <v>3</v>
      </c>
      <c r="G144" s="1338" t="s">
        <v>900</v>
      </c>
      <c r="H144" s="1339"/>
      <c r="I144" s="1339"/>
      <c r="J144" s="1335"/>
    </row>
    <row r="145" spans="1:10" ht="57" customHeight="1">
      <c r="A145" s="1329"/>
      <c r="B145" s="1336"/>
      <c r="C145" s="1337"/>
      <c r="D145" s="1332"/>
      <c r="E145" s="1333"/>
      <c r="F145" s="1329"/>
      <c r="G145" s="1340"/>
      <c r="H145" s="1341"/>
      <c r="I145" s="1341"/>
      <c r="J145" s="1342"/>
    </row>
    <row r="146" spans="1:10" ht="144.75" customHeight="1">
      <c r="A146" s="323">
        <v>3</v>
      </c>
      <c r="B146" s="1304" t="s">
        <v>632</v>
      </c>
      <c r="C146" s="1305"/>
      <c r="D146" s="1438" t="s">
        <v>633</v>
      </c>
      <c r="E146" s="1438"/>
      <c r="F146" s="307">
        <v>4</v>
      </c>
      <c r="G146" s="1336"/>
      <c r="H146" s="1343"/>
      <c r="I146" s="1343"/>
      <c r="J146" s="1337"/>
    </row>
    <row r="147" spans="1:10" ht="17.25">
      <c r="A147" s="1358" t="s">
        <v>384</v>
      </c>
      <c r="B147" s="1359"/>
      <c r="C147" s="1359"/>
      <c r="D147" s="1359"/>
      <c r="E147" s="1359"/>
      <c r="F147" s="1359"/>
      <c r="G147" s="1359"/>
      <c r="H147" s="1359"/>
      <c r="I147" s="1359"/>
      <c r="J147" s="1360"/>
    </row>
    <row r="148" spans="1:10" ht="18" customHeight="1">
      <c r="A148" s="335">
        <v>1</v>
      </c>
      <c r="B148" s="403" t="s">
        <v>557</v>
      </c>
      <c r="C148" s="335">
        <v>1</v>
      </c>
      <c r="D148" s="335"/>
      <c r="E148" s="354"/>
      <c r="F148" s="335"/>
      <c r="G148" s="1415">
        <v>40</v>
      </c>
      <c r="H148" s="1415"/>
      <c r="I148" s="1415"/>
      <c r="J148" s="335">
        <v>2</v>
      </c>
    </row>
    <row r="149" spans="1:10" ht="18" customHeight="1">
      <c r="A149" s="336">
        <v>2</v>
      </c>
      <c r="B149" s="418" t="s">
        <v>558</v>
      </c>
      <c r="C149" s="336">
        <v>2</v>
      </c>
      <c r="D149" s="336"/>
      <c r="E149" s="366"/>
      <c r="F149" s="336"/>
      <c r="G149" s="1449">
        <v>80</v>
      </c>
      <c r="H149" s="1450"/>
      <c r="I149" s="1451"/>
      <c r="J149" s="336">
        <v>4</v>
      </c>
    </row>
    <row r="150" spans="1:10" ht="18" customHeight="1">
      <c r="A150" s="495">
        <v>3</v>
      </c>
      <c r="B150" s="496" t="s">
        <v>385</v>
      </c>
      <c r="C150" s="494">
        <v>2</v>
      </c>
      <c r="D150" s="417"/>
      <c r="E150" s="417"/>
      <c r="F150" s="417"/>
      <c r="G150" s="1505">
        <v>60</v>
      </c>
      <c r="H150" s="1505"/>
      <c r="I150" s="1505"/>
      <c r="J150" s="495">
        <v>3</v>
      </c>
    </row>
    <row r="151" spans="1:10" ht="28.5" customHeight="1">
      <c r="A151" s="310">
        <v>4</v>
      </c>
      <c r="B151" s="496" t="s">
        <v>386</v>
      </c>
      <c r="C151" s="494">
        <v>3</v>
      </c>
      <c r="D151" s="417"/>
      <c r="E151" s="417"/>
      <c r="F151" s="417"/>
      <c r="G151" s="1505">
        <v>100</v>
      </c>
      <c r="H151" s="1505"/>
      <c r="I151" s="1505"/>
      <c r="J151" s="495">
        <v>5</v>
      </c>
    </row>
    <row r="152" spans="1:10" ht="17.25">
      <c r="A152" s="497">
        <v>5</v>
      </c>
      <c r="B152" s="498" t="s">
        <v>379</v>
      </c>
      <c r="C152" s="499">
        <v>2</v>
      </c>
      <c r="D152" s="500"/>
      <c r="E152" s="500"/>
      <c r="F152" s="497"/>
      <c r="G152" s="1499">
        <v>80</v>
      </c>
      <c r="H152" s="1499"/>
      <c r="I152" s="1499"/>
      <c r="J152" s="497">
        <v>4</v>
      </c>
    </row>
    <row r="153" spans="1:10" ht="18" customHeight="1">
      <c r="A153" s="386"/>
      <c r="B153" s="501" t="s">
        <v>196</v>
      </c>
      <c r="C153" s="502">
        <f>SUM(C148:C152)</f>
        <v>10</v>
      </c>
      <c r="D153" s="502"/>
      <c r="E153" s="502"/>
      <c r="F153" s="474"/>
      <c r="G153" s="1445">
        <f>SUM(G148:I152)</f>
        <v>360</v>
      </c>
      <c r="H153" s="1446"/>
      <c r="I153" s="1447"/>
      <c r="J153" s="471">
        <f>SUM(J148:J152)</f>
        <v>18</v>
      </c>
    </row>
    <row r="154" spans="1:10" ht="21.75" customHeight="1">
      <c r="A154" s="478" t="s">
        <v>22</v>
      </c>
      <c r="B154" s="1318" t="s">
        <v>628</v>
      </c>
      <c r="C154" s="1319"/>
      <c r="D154" s="432" t="s">
        <v>629</v>
      </c>
      <c r="E154" s="479"/>
      <c r="F154" s="478" t="s">
        <v>630</v>
      </c>
      <c r="G154" s="1320" t="s">
        <v>631</v>
      </c>
      <c r="H154" s="1320"/>
      <c r="I154" s="1320"/>
      <c r="J154" s="1320"/>
    </row>
    <row r="155" spans="1:10" ht="93.75" customHeight="1">
      <c r="A155" s="323">
        <v>1</v>
      </c>
      <c r="B155" s="1304" t="s">
        <v>666</v>
      </c>
      <c r="C155" s="1305"/>
      <c r="D155" s="1304" t="s">
        <v>667</v>
      </c>
      <c r="E155" s="1305"/>
      <c r="F155" s="307">
        <v>5</v>
      </c>
      <c r="G155" s="1338" t="s">
        <v>895</v>
      </c>
      <c r="H155" s="1339"/>
      <c r="I155" s="1339"/>
      <c r="J155" s="1335"/>
    </row>
    <row r="156" spans="1:10" ht="130.5" customHeight="1">
      <c r="A156" s="323">
        <v>2</v>
      </c>
      <c r="B156" s="1304" t="s">
        <v>668</v>
      </c>
      <c r="C156" s="1305"/>
      <c r="D156" s="1438" t="s">
        <v>669</v>
      </c>
      <c r="E156" s="1438"/>
      <c r="F156" s="307">
        <v>3</v>
      </c>
      <c r="G156" s="1336"/>
      <c r="H156" s="1343"/>
      <c r="I156" s="1343"/>
      <c r="J156" s="1337"/>
    </row>
    <row r="157" spans="1:10" ht="206.25" customHeight="1">
      <c r="A157" s="323">
        <v>3</v>
      </c>
      <c r="B157" s="1304" t="s">
        <v>642</v>
      </c>
      <c r="C157" s="1305"/>
      <c r="D157" s="1304" t="s">
        <v>872</v>
      </c>
      <c r="E157" s="1305"/>
      <c r="F157" s="307">
        <v>4</v>
      </c>
      <c r="G157" s="1325" t="s">
        <v>875</v>
      </c>
      <c r="H157" s="1306"/>
      <c r="I157" s="1306"/>
      <c r="J157" s="1305"/>
    </row>
    <row r="158" spans="1:10" s="3" customFormat="1" ht="17.25">
      <c r="A158" s="1443" t="s">
        <v>387</v>
      </c>
      <c r="B158" s="1443"/>
      <c r="C158" s="349"/>
      <c r="D158" s="349"/>
      <c r="E158" s="349"/>
      <c r="F158" s="349"/>
      <c r="G158" s="1354" t="s">
        <v>388</v>
      </c>
      <c r="H158" s="1354"/>
      <c r="I158" s="1354"/>
      <c r="J158" s="1354"/>
    </row>
    <row r="159" spans="1:10" s="3" customFormat="1" ht="17.25">
      <c r="A159" s="350"/>
      <c r="B159" s="350" t="s">
        <v>389</v>
      </c>
      <c r="C159" s="349" t="s">
        <v>311</v>
      </c>
      <c r="D159" s="349"/>
      <c r="E159" s="349"/>
      <c r="F159" s="349"/>
      <c r="G159" s="350"/>
      <c r="H159" s="350"/>
      <c r="I159" s="350"/>
      <c r="J159" s="350"/>
    </row>
    <row r="160" spans="1:10" s="3" customFormat="1" ht="17.25">
      <c r="A160" s="350"/>
      <c r="B160" s="350" t="s">
        <v>390</v>
      </c>
      <c r="C160" s="349" t="s">
        <v>311</v>
      </c>
      <c r="D160" s="349"/>
      <c r="E160" s="349"/>
      <c r="F160" s="349"/>
      <c r="G160" s="350"/>
      <c r="H160" s="350"/>
      <c r="I160" s="350"/>
      <c r="J160" s="350"/>
    </row>
    <row r="161" spans="1:10" s="3" customFormat="1" ht="17.25">
      <c r="A161" s="350"/>
      <c r="B161" s="350" t="s">
        <v>391</v>
      </c>
      <c r="C161" s="349" t="s">
        <v>257</v>
      </c>
      <c r="D161" s="349"/>
      <c r="E161" s="349"/>
      <c r="F161" s="349"/>
      <c r="G161" s="350"/>
      <c r="H161" s="350"/>
      <c r="I161" s="350"/>
      <c r="J161" s="350"/>
    </row>
    <row r="162" spans="1:10" s="3" customFormat="1" ht="17.25">
      <c r="A162" s="1353" t="s">
        <v>392</v>
      </c>
      <c r="B162" s="1353"/>
      <c r="C162" s="1353"/>
      <c r="D162" s="1353"/>
      <c r="E162" s="1353"/>
      <c r="F162" s="1353"/>
      <c r="G162" s="1354" t="s">
        <v>393</v>
      </c>
      <c r="H162" s="1354"/>
      <c r="I162" s="1354"/>
      <c r="J162" s="1354"/>
    </row>
    <row r="163" spans="1:10" s="3" customFormat="1" ht="17.25">
      <c r="A163" s="1353" t="s">
        <v>394</v>
      </c>
      <c r="B163" s="1353"/>
      <c r="C163" s="1353"/>
      <c r="D163" s="1353"/>
      <c r="E163" s="1353"/>
      <c r="F163" s="1353"/>
      <c r="G163" s="469"/>
      <c r="H163" s="1408" t="s">
        <v>261</v>
      </c>
      <c r="I163" s="1408"/>
      <c r="J163" s="1408"/>
    </row>
    <row r="164" spans="1:10" s="3" customFormat="1" ht="17.25">
      <c r="A164" s="1353" t="s">
        <v>395</v>
      </c>
      <c r="B164" s="1353"/>
      <c r="C164" s="1353"/>
      <c r="D164" s="1353"/>
      <c r="E164" s="1353"/>
      <c r="F164" s="1353"/>
      <c r="G164" s="349"/>
      <c r="H164" s="1408" t="s">
        <v>261</v>
      </c>
      <c r="I164" s="1408"/>
      <c r="J164" s="1408"/>
    </row>
    <row r="165" spans="1:10" s="363" customFormat="1" ht="19.5" customHeight="1">
      <c r="A165" s="1357" t="s">
        <v>491</v>
      </c>
      <c r="B165" s="1357"/>
      <c r="C165" s="1357"/>
      <c r="D165" s="1357"/>
      <c r="E165" s="1357"/>
      <c r="F165" s="1357"/>
      <c r="G165" s="1357"/>
      <c r="H165" s="1357"/>
      <c r="I165" s="1357"/>
      <c r="J165" s="1357"/>
    </row>
    <row r="166" spans="1:10" s="363" customFormat="1" ht="19.5" customHeight="1">
      <c r="A166" s="1629" t="s">
        <v>760</v>
      </c>
      <c r="B166" s="1629"/>
      <c r="C166" s="1629"/>
      <c r="D166" s="1629"/>
      <c r="E166" s="1629"/>
      <c r="F166" s="1629"/>
      <c r="G166" s="1629"/>
      <c r="H166" s="1629"/>
      <c r="I166" s="1629"/>
      <c r="J166" s="1629"/>
    </row>
    <row r="167" spans="1:10" s="363" customFormat="1" ht="19.5" customHeight="1">
      <c r="A167" s="1344" t="s">
        <v>263</v>
      </c>
      <c r="B167" s="1344"/>
      <c r="C167" s="1344"/>
      <c r="D167" s="1344"/>
      <c r="E167" s="1344"/>
      <c r="F167" s="1344"/>
      <c r="G167" s="1344"/>
      <c r="H167" s="1344"/>
      <c r="I167" s="1344"/>
      <c r="J167" s="1344"/>
    </row>
    <row r="168" spans="1:10" s="363" customFormat="1" ht="19.5" customHeight="1">
      <c r="A168" s="1383" t="s">
        <v>354</v>
      </c>
      <c r="B168" s="1384"/>
      <c r="C168" s="1384"/>
      <c r="D168" s="1384"/>
      <c r="E168" s="1384"/>
      <c r="F168" s="1384"/>
      <c r="G168" s="1384"/>
      <c r="H168" s="1384"/>
      <c r="I168" s="1384"/>
      <c r="J168" s="1385"/>
    </row>
    <row r="169" spans="1:10" s="363" customFormat="1" ht="19.5" customHeight="1">
      <c r="A169" s="1495" t="s">
        <v>22</v>
      </c>
      <c r="B169" s="1495" t="s">
        <v>224</v>
      </c>
      <c r="C169" s="1383" t="s">
        <v>225</v>
      </c>
      <c r="D169" s="1384"/>
      <c r="E169" s="1385"/>
      <c r="F169" s="667" t="s">
        <v>2</v>
      </c>
      <c r="G169" s="1382" t="s">
        <v>23</v>
      </c>
      <c r="H169" s="1382"/>
      <c r="I169" s="1382"/>
      <c r="J169" s="1378" t="s">
        <v>226</v>
      </c>
    </row>
    <row r="170" spans="1:10" s="363" customFormat="1" ht="19.5" customHeight="1">
      <c r="A170" s="1496"/>
      <c r="B170" s="1496"/>
      <c r="C170" s="675" t="s">
        <v>188</v>
      </c>
      <c r="D170" s="675" t="s">
        <v>2</v>
      </c>
      <c r="E170" s="675" t="s">
        <v>23</v>
      </c>
      <c r="F170" s="675" t="s">
        <v>227</v>
      </c>
      <c r="G170" s="675" t="s">
        <v>227</v>
      </c>
      <c r="H170" s="677" t="s">
        <v>228</v>
      </c>
      <c r="I170" s="677" t="s">
        <v>229</v>
      </c>
      <c r="J170" s="1379"/>
    </row>
    <row r="171" spans="1:10" s="363" customFormat="1" ht="36" customHeight="1">
      <c r="A171" s="678">
        <v>1</v>
      </c>
      <c r="B171" s="699" t="s">
        <v>396</v>
      </c>
      <c r="C171" s="678">
        <v>3</v>
      </c>
      <c r="D171" s="678">
        <v>3</v>
      </c>
      <c r="E171" s="678">
        <v>0</v>
      </c>
      <c r="F171" s="678">
        <v>48</v>
      </c>
      <c r="G171" s="678"/>
      <c r="H171" s="678"/>
      <c r="I171" s="699"/>
      <c r="J171" s="699" t="s">
        <v>397</v>
      </c>
    </row>
    <row r="172" spans="1:10" s="363" customFormat="1" ht="21.75" customHeight="1">
      <c r="A172" s="682">
        <v>2</v>
      </c>
      <c r="B172" s="723" t="s">
        <v>398</v>
      </c>
      <c r="C172" s="682">
        <v>2</v>
      </c>
      <c r="D172" s="682">
        <v>2</v>
      </c>
      <c r="E172" s="682">
        <v>0</v>
      </c>
      <c r="F172" s="682">
        <v>30</v>
      </c>
      <c r="G172" s="682"/>
      <c r="H172" s="682"/>
      <c r="I172" s="687"/>
      <c r="J172" s="687" t="s">
        <v>599</v>
      </c>
    </row>
    <row r="173" spans="1:10" s="363" customFormat="1" ht="21" customHeight="1">
      <c r="A173" s="682">
        <v>3</v>
      </c>
      <c r="B173" s="687" t="s">
        <v>355</v>
      </c>
      <c r="C173" s="682">
        <v>2</v>
      </c>
      <c r="D173" s="682">
        <v>2</v>
      </c>
      <c r="E173" s="682">
        <v>0</v>
      </c>
      <c r="F173" s="682">
        <v>32</v>
      </c>
      <c r="G173" s="682"/>
      <c r="H173" s="682"/>
      <c r="I173" s="687"/>
      <c r="J173" s="687" t="s">
        <v>681</v>
      </c>
    </row>
    <row r="174" spans="1:10" s="363" customFormat="1" ht="29.25" customHeight="1">
      <c r="A174" s="682">
        <v>4</v>
      </c>
      <c r="B174" s="687" t="s">
        <v>399</v>
      </c>
      <c r="C174" s="682">
        <v>2</v>
      </c>
      <c r="D174" s="682">
        <v>2</v>
      </c>
      <c r="E174" s="682">
        <v>0</v>
      </c>
      <c r="F174" s="682">
        <v>32</v>
      </c>
      <c r="G174" s="682"/>
      <c r="H174" s="682"/>
      <c r="I174" s="687"/>
      <c r="J174" s="687" t="s">
        <v>400</v>
      </c>
    </row>
    <row r="175" spans="1:10" s="363" customFormat="1" ht="21.75" customHeight="1">
      <c r="A175" s="682">
        <v>5</v>
      </c>
      <c r="B175" s="687" t="s">
        <v>401</v>
      </c>
      <c r="C175" s="682">
        <v>2</v>
      </c>
      <c r="D175" s="682">
        <v>2</v>
      </c>
      <c r="E175" s="682">
        <v>0</v>
      </c>
      <c r="F175" s="682">
        <v>36</v>
      </c>
      <c r="G175" s="682"/>
      <c r="H175" s="682"/>
      <c r="I175" s="687"/>
      <c r="J175" s="687" t="s">
        <v>299</v>
      </c>
    </row>
    <row r="176" spans="1:10" s="363" customFormat="1" ht="30.75" customHeight="1">
      <c r="A176" s="682">
        <v>6</v>
      </c>
      <c r="B176" s="687" t="s">
        <v>356</v>
      </c>
      <c r="C176" s="682">
        <v>2</v>
      </c>
      <c r="D176" s="682">
        <v>2</v>
      </c>
      <c r="E176" s="682">
        <v>0</v>
      </c>
      <c r="F176" s="682">
        <v>30</v>
      </c>
      <c r="G176" s="682"/>
      <c r="H176" s="682"/>
      <c r="I176" s="687"/>
      <c r="J176" s="723" t="s">
        <v>575</v>
      </c>
    </row>
    <row r="177" spans="1:10" s="363" customFormat="1" ht="21.75" customHeight="1">
      <c r="A177" s="682">
        <v>7</v>
      </c>
      <c r="B177" s="687" t="s">
        <v>402</v>
      </c>
      <c r="C177" s="682">
        <v>2</v>
      </c>
      <c r="D177" s="682">
        <v>1</v>
      </c>
      <c r="E177" s="682">
        <v>1</v>
      </c>
      <c r="F177" s="682">
        <v>15</v>
      </c>
      <c r="G177" s="682">
        <v>30</v>
      </c>
      <c r="H177" s="682"/>
      <c r="I177" s="687"/>
      <c r="J177" s="687" t="s">
        <v>578</v>
      </c>
    </row>
    <row r="178" spans="1:10" s="363" customFormat="1" ht="21.75" customHeight="1">
      <c r="A178" s="682">
        <v>8</v>
      </c>
      <c r="B178" s="687" t="s">
        <v>403</v>
      </c>
      <c r="C178" s="682">
        <v>2</v>
      </c>
      <c r="D178" s="682">
        <v>2</v>
      </c>
      <c r="E178" s="682">
        <v>0</v>
      </c>
      <c r="F178" s="682">
        <v>30</v>
      </c>
      <c r="G178" s="682"/>
      <c r="H178" s="682"/>
      <c r="I178" s="687"/>
      <c r="J178" s="687" t="s">
        <v>361</v>
      </c>
    </row>
    <row r="179" spans="1:10" s="363" customFormat="1" ht="21.75" customHeight="1">
      <c r="A179" s="682">
        <v>9</v>
      </c>
      <c r="B179" s="687" t="s">
        <v>357</v>
      </c>
      <c r="C179" s="682">
        <v>5</v>
      </c>
      <c r="D179" s="682">
        <v>4</v>
      </c>
      <c r="E179" s="682">
        <v>1</v>
      </c>
      <c r="F179" s="682">
        <v>60</v>
      </c>
      <c r="G179" s="682">
        <v>30</v>
      </c>
      <c r="H179" s="682"/>
      <c r="I179" s="687"/>
      <c r="J179" s="687" t="s">
        <v>295</v>
      </c>
    </row>
    <row r="180" spans="1:10" s="363" customFormat="1" ht="21.75" customHeight="1">
      <c r="A180" s="682">
        <v>10</v>
      </c>
      <c r="B180" s="687" t="s">
        <v>404</v>
      </c>
      <c r="C180" s="682">
        <v>2</v>
      </c>
      <c r="D180" s="682">
        <v>2</v>
      </c>
      <c r="E180" s="682">
        <v>0</v>
      </c>
      <c r="F180" s="682">
        <v>30</v>
      </c>
      <c r="G180" s="682"/>
      <c r="H180" s="682"/>
      <c r="I180" s="687"/>
      <c r="J180" s="746" t="s">
        <v>684</v>
      </c>
    </row>
    <row r="181" spans="1:10" s="363" customFormat="1" ht="21.75" customHeight="1">
      <c r="A181" s="692">
        <v>11</v>
      </c>
      <c r="B181" s="747" t="s">
        <v>405</v>
      </c>
      <c r="C181" s="692">
        <v>2</v>
      </c>
      <c r="D181" s="692">
        <v>2</v>
      </c>
      <c r="E181" s="692">
        <v>0</v>
      </c>
      <c r="F181" s="692">
        <v>30</v>
      </c>
      <c r="G181" s="691"/>
      <c r="H181" s="691"/>
      <c r="I181" s="747"/>
      <c r="J181" s="748" t="s">
        <v>406</v>
      </c>
    </row>
    <row r="182" spans="1:10" s="363" customFormat="1" ht="21.75" customHeight="1">
      <c r="A182" s="694"/>
      <c r="B182" s="695" t="s">
        <v>196</v>
      </c>
      <c r="C182" s="696">
        <f>SUM(C171:C181)</f>
        <v>26</v>
      </c>
      <c r="D182" s="696">
        <f>SUM(D171:D181)</f>
        <v>24</v>
      </c>
      <c r="E182" s="696">
        <f>SUM(E171:E181)</f>
        <v>2</v>
      </c>
      <c r="F182" s="696">
        <f>SUM(F171:F181)</f>
        <v>373</v>
      </c>
      <c r="G182" s="696">
        <f>SUM(G171:G181)</f>
        <v>60</v>
      </c>
      <c r="H182" s="696"/>
      <c r="I182" s="698"/>
      <c r="J182" s="720"/>
    </row>
    <row r="183" spans="1:10" s="363" customFormat="1" ht="21.75" customHeight="1">
      <c r="A183" s="1442" t="s">
        <v>274</v>
      </c>
      <c r="B183" s="1442"/>
      <c r="C183" s="1442"/>
      <c r="D183" s="1442"/>
      <c r="E183" s="1442"/>
      <c r="F183" s="1442"/>
      <c r="G183" s="1442"/>
      <c r="H183" s="1442"/>
      <c r="I183" s="1442"/>
      <c r="J183" s="1442"/>
    </row>
    <row r="184" spans="1:10" s="363" customFormat="1" ht="21.75" customHeight="1">
      <c r="A184" s="678">
        <v>1</v>
      </c>
      <c r="B184" s="699" t="s">
        <v>602</v>
      </c>
      <c r="C184" s="678">
        <v>2</v>
      </c>
      <c r="D184" s="678">
        <v>2</v>
      </c>
      <c r="E184" s="678">
        <v>0</v>
      </c>
      <c r="F184" s="678">
        <v>30</v>
      </c>
      <c r="G184" s="678"/>
      <c r="H184" s="678"/>
      <c r="I184" s="699"/>
      <c r="J184" s="699" t="s">
        <v>198</v>
      </c>
    </row>
    <row r="185" spans="1:10" s="363" customFormat="1" ht="21.75" customHeight="1">
      <c r="A185" s="682">
        <v>2</v>
      </c>
      <c r="B185" s="687" t="s">
        <v>407</v>
      </c>
      <c r="C185" s="682">
        <v>3</v>
      </c>
      <c r="D185" s="682">
        <v>3</v>
      </c>
      <c r="E185" s="682">
        <v>0</v>
      </c>
      <c r="F185" s="682">
        <v>45</v>
      </c>
      <c r="G185" s="682"/>
      <c r="H185" s="682"/>
      <c r="I185" s="687"/>
      <c r="J185" s="687" t="s">
        <v>532</v>
      </c>
    </row>
    <row r="186" spans="1:10" s="363" customFormat="1" ht="21.75" customHeight="1">
      <c r="A186" s="682">
        <v>3</v>
      </c>
      <c r="B186" s="687" t="s">
        <v>408</v>
      </c>
      <c r="C186" s="682">
        <v>3</v>
      </c>
      <c r="D186" s="682">
        <v>1</v>
      </c>
      <c r="E186" s="682">
        <v>2</v>
      </c>
      <c r="F186" s="682">
        <v>15</v>
      </c>
      <c r="G186" s="682">
        <v>60</v>
      </c>
      <c r="H186" s="749"/>
      <c r="I186" s="749"/>
      <c r="J186" s="687" t="s">
        <v>314</v>
      </c>
    </row>
    <row r="187" spans="1:10" s="363" customFormat="1" ht="21.75" customHeight="1">
      <c r="A187" s="682">
        <v>4</v>
      </c>
      <c r="B187" s="687" t="s">
        <v>409</v>
      </c>
      <c r="C187" s="682">
        <v>2</v>
      </c>
      <c r="D187" s="682">
        <v>1</v>
      </c>
      <c r="E187" s="682">
        <v>1</v>
      </c>
      <c r="F187" s="682">
        <v>15</v>
      </c>
      <c r="G187" s="682">
        <v>30</v>
      </c>
      <c r="H187" s="749"/>
      <c r="I187" s="749"/>
      <c r="J187" s="687" t="s">
        <v>678</v>
      </c>
    </row>
    <row r="188" spans="1:10" s="363" customFormat="1" ht="21.75" customHeight="1">
      <c r="A188" s="682">
        <v>5</v>
      </c>
      <c r="B188" s="687" t="s">
        <v>410</v>
      </c>
      <c r="C188" s="682">
        <v>2</v>
      </c>
      <c r="D188" s="682">
        <v>1</v>
      </c>
      <c r="E188" s="682">
        <v>1</v>
      </c>
      <c r="F188" s="682">
        <v>15</v>
      </c>
      <c r="G188" s="682">
        <v>30</v>
      </c>
      <c r="H188" s="749"/>
      <c r="I188" s="749"/>
      <c r="J188" s="687" t="s">
        <v>411</v>
      </c>
    </row>
    <row r="189" spans="1:10" s="363" customFormat="1" ht="21.75" customHeight="1">
      <c r="A189" s="682">
        <v>6</v>
      </c>
      <c r="B189" s="687" t="s">
        <v>412</v>
      </c>
      <c r="C189" s="682">
        <v>2</v>
      </c>
      <c r="D189" s="682">
        <v>1</v>
      </c>
      <c r="E189" s="682">
        <v>1</v>
      </c>
      <c r="F189" s="682">
        <v>15</v>
      </c>
      <c r="G189" s="682">
        <v>30</v>
      </c>
      <c r="H189" s="749"/>
      <c r="I189" s="749"/>
      <c r="J189" s="687" t="s">
        <v>276</v>
      </c>
    </row>
    <row r="190" spans="1:10" s="363" customFormat="1" ht="21.75" customHeight="1">
      <c r="A190" s="682">
        <v>7</v>
      </c>
      <c r="B190" s="687" t="s">
        <v>413</v>
      </c>
      <c r="C190" s="682">
        <v>2</v>
      </c>
      <c r="D190" s="682">
        <v>1</v>
      </c>
      <c r="E190" s="682">
        <v>1</v>
      </c>
      <c r="F190" s="682">
        <v>15</v>
      </c>
      <c r="G190" s="682">
        <v>30</v>
      </c>
      <c r="H190" s="749"/>
      <c r="I190" s="749"/>
      <c r="J190" s="687" t="s">
        <v>212</v>
      </c>
    </row>
    <row r="191" spans="1:10" s="363" customFormat="1" ht="21.75" customHeight="1">
      <c r="A191" s="682">
        <v>8</v>
      </c>
      <c r="B191" s="687" t="s">
        <v>414</v>
      </c>
      <c r="C191" s="682">
        <v>2</v>
      </c>
      <c r="D191" s="682">
        <v>1</v>
      </c>
      <c r="E191" s="682">
        <v>1</v>
      </c>
      <c r="F191" s="682">
        <v>15</v>
      </c>
      <c r="G191" s="682">
        <v>30</v>
      </c>
      <c r="H191" s="749"/>
      <c r="I191" s="749"/>
      <c r="J191" s="687" t="s">
        <v>191</v>
      </c>
    </row>
    <row r="192" spans="1:10" s="363" customFormat="1" ht="21.75" customHeight="1">
      <c r="A192" s="682">
        <v>9</v>
      </c>
      <c r="B192" s="687" t="s">
        <v>415</v>
      </c>
      <c r="C192" s="682">
        <v>2</v>
      </c>
      <c r="D192" s="682">
        <v>2</v>
      </c>
      <c r="E192" s="682">
        <v>0</v>
      </c>
      <c r="F192" s="682">
        <v>30</v>
      </c>
      <c r="G192" s="682"/>
      <c r="H192" s="749"/>
      <c r="I192" s="749"/>
      <c r="J192" s="703" t="s">
        <v>605</v>
      </c>
    </row>
    <row r="193" spans="1:10" s="363" customFormat="1" ht="21.75" customHeight="1">
      <c r="A193" s="741"/>
      <c r="B193" s="741" t="s">
        <v>196</v>
      </c>
      <c r="C193" s="696">
        <f>SUM(C184:C192)</f>
        <v>20</v>
      </c>
      <c r="D193" s="696">
        <f>SUM(D184:D192)</f>
        <v>13</v>
      </c>
      <c r="E193" s="696">
        <f>SUM(E184:E192)</f>
        <v>7</v>
      </c>
      <c r="F193" s="696">
        <f>SUM(F184:F192)</f>
        <v>195</v>
      </c>
      <c r="G193" s="696">
        <f>SUM(G184:G192)</f>
        <v>210</v>
      </c>
      <c r="H193" s="697"/>
      <c r="I193" s="698"/>
      <c r="J193" s="698"/>
    </row>
    <row r="194" spans="1:10" s="363" customFormat="1" ht="21.75" customHeight="1">
      <c r="A194" s="1428" t="s">
        <v>359</v>
      </c>
      <c r="B194" s="1429"/>
      <c r="C194" s="1429"/>
      <c r="D194" s="1429"/>
      <c r="E194" s="1429"/>
      <c r="F194" s="1429"/>
      <c r="G194" s="1429"/>
      <c r="H194" s="1429"/>
      <c r="I194" s="1429"/>
      <c r="J194" s="1430"/>
    </row>
    <row r="195" spans="1:10" s="363" customFormat="1" ht="21.75" customHeight="1">
      <c r="A195" s="678">
        <v>1</v>
      </c>
      <c r="B195" s="750" t="s">
        <v>604</v>
      </c>
      <c r="C195" s="678">
        <v>2</v>
      </c>
      <c r="D195" s="678">
        <v>2</v>
      </c>
      <c r="E195" s="678">
        <v>0</v>
      </c>
      <c r="F195" s="678">
        <v>30</v>
      </c>
      <c r="G195" s="678"/>
      <c r="H195" s="678"/>
      <c r="I195" s="678"/>
      <c r="J195" s="678" t="s">
        <v>603</v>
      </c>
    </row>
    <row r="196" spans="1:10" s="363" customFormat="1" ht="21.75" customHeight="1">
      <c r="A196" s="658">
        <v>2</v>
      </c>
      <c r="B196" s="720" t="s">
        <v>238</v>
      </c>
      <c r="C196" s="658">
        <v>2</v>
      </c>
      <c r="D196" s="658">
        <v>1</v>
      </c>
      <c r="E196" s="658">
        <v>1</v>
      </c>
      <c r="F196" s="658">
        <v>15</v>
      </c>
      <c r="G196" s="658">
        <v>30</v>
      </c>
      <c r="H196" s="720"/>
      <c r="I196" s="720"/>
      <c r="J196" s="720" t="s">
        <v>599</v>
      </c>
    </row>
    <row r="197" spans="1:10" s="363" customFormat="1" ht="21.75" customHeight="1">
      <c r="A197" s="658">
        <v>3</v>
      </c>
      <c r="B197" s="720" t="s">
        <v>416</v>
      </c>
      <c r="C197" s="658">
        <v>2</v>
      </c>
      <c r="D197" s="658">
        <v>2</v>
      </c>
      <c r="E197" s="658">
        <v>0</v>
      </c>
      <c r="F197" s="658">
        <v>28</v>
      </c>
      <c r="G197" s="658"/>
      <c r="H197" s="751"/>
      <c r="I197" s="751"/>
      <c r="J197" s="658" t="s">
        <v>210</v>
      </c>
    </row>
    <row r="198" spans="1:10" s="363" customFormat="1" ht="21.75" customHeight="1">
      <c r="A198" s="658">
        <v>4</v>
      </c>
      <c r="B198" s="687" t="s">
        <v>417</v>
      </c>
      <c r="C198" s="682">
        <v>2</v>
      </c>
      <c r="D198" s="682">
        <v>2</v>
      </c>
      <c r="E198" s="682">
        <v>0</v>
      </c>
      <c r="F198" s="682">
        <v>32</v>
      </c>
      <c r="G198" s="682"/>
      <c r="H198" s="749"/>
      <c r="I198" s="749"/>
      <c r="J198" s="720" t="s">
        <v>381</v>
      </c>
    </row>
    <row r="199" spans="1:10" s="363" customFormat="1" ht="21.75" customHeight="1">
      <c r="A199" s="658">
        <v>5</v>
      </c>
      <c r="B199" s="687" t="s">
        <v>418</v>
      </c>
      <c r="C199" s="682">
        <v>2</v>
      </c>
      <c r="D199" s="682">
        <v>1</v>
      </c>
      <c r="E199" s="682">
        <v>1</v>
      </c>
      <c r="F199" s="682">
        <v>16</v>
      </c>
      <c r="G199" s="682">
        <v>28</v>
      </c>
      <c r="H199" s="749"/>
      <c r="I199" s="749"/>
      <c r="J199" s="752" t="s">
        <v>210</v>
      </c>
    </row>
    <row r="200" spans="1:10" s="363" customFormat="1" ht="21.75" customHeight="1">
      <c r="A200" s="658">
        <v>6</v>
      </c>
      <c r="B200" s="687" t="s">
        <v>419</v>
      </c>
      <c r="C200" s="682">
        <v>2</v>
      </c>
      <c r="D200" s="682">
        <v>1</v>
      </c>
      <c r="E200" s="682">
        <v>1</v>
      </c>
      <c r="F200" s="682">
        <v>15</v>
      </c>
      <c r="G200" s="682">
        <v>30</v>
      </c>
      <c r="H200" s="749"/>
      <c r="I200" s="749"/>
      <c r="J200" s="687" t="s">
        <v>678</v>
      </c>
    </row>
    <row r="201" spans="1:10" s="363" customFormat="1" ht="21.75" customHeight="1">
      <c r="A201" s="658">
        <v>7</v>
      </c>
      <c r="B201" s="687" t="s">
        <v>420</v>
      </c>
      <c r="C201" s="682">
        <v>2</v>
      </c>
      <c r="D201" s="682">
        <v>1</v>
      </c>
      <c r="E201" s="682">
        <v>1</v>
      </c>
      <c r="F201" s="682">
        <v>15</v>
      </c>
      <c r="G201" s="682">
        <v>30</v>
      </c>
      <c r="H201" s="749"/>
      <c r="I201" s="749"/>
      <c r="J201" s="687" t="s">
        <v>199</v>
      </c>
    </row>
    <row r="202" spans="1:10" s="363" customFormat="1" ht="21.75" customHeight="1">
      <c r="A202" s="741"/>
      <c r="B202" s="741" t="s">
        <v>196</v>
      </c>
      <c r="C202" s="696">
        <f>SUM(C195:C201)</f>
        <v>14</v>
      </c>
      <c r="D202" s="696">
        <f>SUM(D195:D201)</f>
        <v>10</v>
      </c>
      <c r="E202" s="696">
        <f>SUM(E195:E201)</f>
        <v>4</v>
      </c>
      <c r="F202" s="696">
        <f>SUM(F195:F201)</f>
        <v>151</v>
      </c>
      <c r="G202" s="696">
        <f>SUM(G195:G201)</f>
        <v>118</v>
      </c>
      <c r="H202" s="698"/>
      <c r="I202" s="698"/>
      <c r="J202" s="698"/>
    </row>
    <row r="203" spans="1:10" s="659" customFormat="1" ht="18">
      <c r="A203" s="753" t="s">
        <v>200</v>
      </c>
      <c r="B203" s="753" t="s">
        <v>421</v>
      </c>
      <c r="C203" s="1444" t="s">
        <v>422</v>
      </c>
      <c r="D203" s="1444"/>
      <c r="E203" s="1444"/>
      <c r="F203" s="1444"/>
      <c r="G203" s="1444"/>
      <c r="H203" s="1444"/>
      <c r="I203" s="1444"/>
      <c r="J203" s="1444"/>
    </row>
    <row r="204" spans="1:10" s="755" customFormat="1" ht="18">
      <c r="A204" s="412">
        <v>1</v>
      </c>
      <c r="B204" s="1439" t="s">
        <v>423</v>
      </c>
      <c r="C204" s="1440"/>
      <c r="D204" s="1440"/>
      <c r="E204" s="1440"/>
      <c r="F204" s="1440"/>
      <c r="G204" s="1440"/>
      <c r="H204" s="1441"/>
      <c r="I204" s="384">
        <v>160</v>
      </c>
      <c r="J204" s="384" t="s">
        <v>424</v>
      </c>
    </row>
    <row r="205" spans="1:10" s="755" customFormat="1" ht="18">
      <c r="A205" s="413">
        <v>2</v>
      </c>
      <c r="B205" s="1492" t="s">
        <v>425</v>
      </c>
      <c r="C205" s="1493"/>
      <c r="D205" s="1493"/>
      <c r="E205" s="1493"/>
      <c r="F205" s="1493"/>
      <c r="G205" s="1493"/>
      <c r="H205" s="1494"/>
      <c r="I205" s="385">
        <v>80</v>
      </c>
      <c r="J205" s="385" t="s">
        <v>311</v>
      </c>
    </row>
    <row r="206" spans="1:10" s="756" customFormat="1" ht="19.5" customHeight="1">
      <c r="A206" s="478" t="s">
        <v>22</v>
      </c>
      <c r="B206" s="1318" t="s">
        <v>628</v>
      </c>
      <c r="C206" s="1319"/>
      <c r="D206" s="432" t="s">
        <v>629</v>
      </c>
      <c r="E206" s="479"/>
      <c r="F206" s="478" t="s">
        <v>630</v>
      </c>
      <c r="G206" s="1320" t="s">
        <v>631</v>
      </c>
      <c r="H206" s="1320"/>
      <c r="I206" s="1320"/>
      <c r="J206" s="1320"/>
    </row>
    <row r="207" spans="1:10" s="756" customFormat="1" ht="57.75" customHeight="1">
      <c r="A207" s="323">
        <v>1</v>
      </c>
      <c r="B207" s="1304" t="s">
        <v>642</v>
      </c>
      <c r="C207" s="1305"/>
      <c r="D207" s="1304" t="s">
        <v>670</v>
      </c>
      <c r="E207" s="1305"/>
      <c r="F207" s="307">
        <v>2</v>
      </c>
      <c r="G207" s="1330" t="s">
        <v>892</v>
      </c>
      <c r="H207" s="1364"/>
      <c r="I207" s="1364"/>
      <c r="J207" s="1331"/>
    </row>
    <row r="208" spans="1:10" s="756" customFormat="1" ht="54.75" customHeight="1">
      <c r="A208" s="323">
        <v>2</v>
      </c>
      <c r="B208" s="1304" t="s">
        <v>635</v>
      </c>
      <c r="C208" s="1305"/>
      <c r="D208" s="1438" t="s">
        <v>671</v>
      </c>
      <c r="E208" s="1438"/>
      <c r="F208" s="307">
        <v>2</v>
      </c>
      <c r="G208" s="1365"/>
      <c r="H208" s="1366"/>
      <c r="I208" s="1366"/>
      <c r="J208" s="1367"/>
    </row>
    <row r="209" spans="1:10" s="756" customFormat="1" ht="57" customHeight="1">
      <c r="A209" s="323">
        <v>3</v>
      </c>
      <c r="B209" s="1304" t="s">
        <v>632</v>
      </c>
      <c r="C209" s="1305"/>
      <c r="D209" s="1438" t="s">
        <v>672</v>
      </c>
      <c r="E209" s="1438"/>
      <c r="F209" s="307">
        <v>2</v>
      </c>
      <c r="G209" s="1365"/>
      <c r="H209" s="1366"/>
      <c r="I209" s="1366"/>
      <c r="J209" s="1367"/>
    </row>
    <row r="210" spans="1:10" s="756" customFormat="1" ht="60" customHeight="1">
      <c r="A210" s="323">
        <v>3</v>
      </c>
      <c r="B210" s="1304" t="s">
        <v>673</v>
      </c>
      <c r="C210" s="1305"/>
      <c r="D210" s="1438" t="s">
        <v>674</v>
      </c>
      <c r="E210" s="1438"/>
      <c r="F210" s="307">
        <v>2</v>
      </c>
      <c r="G210" s="1365"/>
      <c r="H210" s="1366"/>
      <c r="I210" s="1366"/>
      <c r="J210" s="1367"/>
    </row>
    <row r="211" spans="1:10" s="756" customFormat="1" ht="57" customHeight="1">
      <c r="A211" s="323">
        <v>4</v>
      </c>
      <c r="B211" s="1304" t="s">
        <v>642</v>
      </c>
      <c r="C211" s="1305"/>
      <c r="D211" s="1438" t="s">
        <v>675</v>
      </c>
      <c r="E211" s="1438"/>
      <c r="F211" s="307" t="s">
        <v>465</v>
      </c>
      <c r="G211" s="1332" t="s">
        <v>876</v>
      </c>
      <c r="H211" s="1414"/>
      <c r="I211" s="1414"/>
      <c r="J211" s="1333"/>
    </row>
    <row r="212" spans="1:10" s="755" customFormat="1" ht="21.75" customHeight="1">
      <c r="A212" s="433" t="s">
        <v>255</v>
      </c>
      <c r="B212" s="434"/>
      <c r="C212" s="434"/>
      <c r="D212" s="434"/>
      <c r="E212" s="434"/>
      <c r="F212" s="434"/>
      <c r="G212" s="379"/>
      <c r="H212" s="379"/>
      <c r="I212" s="379"/>
      <c r="J212" s="434"/>
    </row>
    <row r="213" spans="1:10" s="756" customFormat="1" ht="17.25" customHeight="1">
      <c r="A213" s="1436" t="s">
        <v>426</v>
      </c>
      <c r="B213" s="1436"/>
      <c r="C213" s="1436"/>
      <c r="D213" s="1436"/>
      <c r="E213" s="1436"/>
      <c r="F213" s="1436"/>
      <c r="G213" s="435"/>
      <c r="H213" s="1353" t="s">
        <v>493</v>
      </c>
      <c r="I213" s="1353"/>
      <c r="J213" s="1353"/>
    </row>
    <row r="214" spans="1:10" s="756" customFormat="1" ht="17.25" customHeight="1">
      <c r="A214" s="1436" t="s">
        <v>259</v>
      </c>
      <c r="B214" s="1436"/>
      <c r="C214" s="1436"/>
      <c r="D214" s="1436"/>
      <c r="E214" s="1436"/>
      <c r="F214" s="1436"/>
      <c r="G214" s="435"/>
      <c r="H214" s="1353" t="s">
        <v>427</v>
      </c>
      <c r="I214" s="1353"/>
      <c r="J214" s="1353"/>
    </row>
    <row r="215" spans="1:10" s="756" customFormat="1" ht="17.25" customHeight="1">
      <c r="A215" s="1436" t="s">
        <v>260</v>
      </c>
      <c r="B215" s="1436"/>
      <c r="C215" s="1436"/>
      <c r="D215" s="1436"/>
      <c r="E215" s="1436"/>
      <c r="F215" s="1436"/>
      <c r="G215" s="435"/>
      <c r="H215" s="1408" t="s">
        <v>261</v>
      </c>
      <c r="I215" s="1408"/>
      <c r="J215" s="1408"/>
    </row>
    <row r="216" spans="1:10" s="756" customFormat="1" ht="17.25" customHeight="1">
      <c r="A216" s="1353" t="s">
        <v>428</v>
      </c>
      <c r="B216" s="1353"/>
      <c r="C216" s="1353"/>
      <c r="D216" s="1353"/>
      <c r="E216" s="1353"/>
      <c r="F216" s="1353"/>
      <c r="G216" s="436"/>
      <c r="H216" s="1408" t="s">
        <v>261</v>
      </c>
      <c r="I216" s="1408"/>
      <c r="J216" s="1408"/>
    </row>
    <row r="217" spans="1:22" s="363" customFormat="1" ht="24" customHeight="1">
      <c r="A217" s="1357" t="s">
        <v>761</v>
      </c>
      <c r="B217" s="1357"/>
      <c r="C217" s="1357"/>
      <c r="D217" s="1357"/>
      <c r="E217" s="1357"/>
      <c r="F217" s="1357"/>
      <c r="G217" s="1357"/>
      <c r="H217" s="1357"/>
      <c r="I217" s="1357"/>
      <c r="J217" s="1357"/>
      <c r="L217" s="761"/>
      <c r="M217" s="1624"/>
      <c r="N217" s="1625"/>
      <c r="O217" s="1625"/>
      <c r="P217" s="1625"/>
      <c r="Q217" s="1625"/>
      <c r="R217" s="1625"/>
      <c r="S217" s="1625"/>
      <c r="T217" s="1625"/>
      <c r="U217" s="1625"/>
      <c r="V217" s="1626"/>
    </row>
    <row r="218" spans="1:10" s="363" customFormat="1" ht="24" customHeight="1">
      <c r="A218" s="1433" t="s">
        <v>497</v>
      </c>
      <c r="B218" s="1433"/>
      <c r="C218" s="1433"/>
      <c r="D218" s="1433"/>
      <c r="E218" s="1433"/>
      <c r="F218" s="1433"/>
      <c r="G218" s="1433"/>
      <c r="H218" s="1433"/>
      <c r="I218" s="1433"/>
      <c r="J218" s="1433"/>
    </row>
    <row r="219" spans="1:10" s="363" customFormat="1" ht="24" customHeight="1">
      <c r="A219" s="1628" t="s">
        <v>263</v>
      </c>
      <c r="B219" s="1628"/>
      <c r="C219" s="1628"/>
      <c r="D219" s="1628"/>
      <c r="E219" s="1628"/>
      <c r="F219" s="1628"/>
      <c r="G219" s="1628"/>
      <c r="H219" s="1628"/>
      <c r="I219" s="1628"/>
      <c r="J219" s="1628"/>
    </row>
    <row r="220" spans="1:10" s="363" customFormat="1" ht="24" customHeight="1">
      <c r="A220" s="1368" t="s">
        <v>264</v>
      </c>
      <c r="B220" s="1369"/>
      <c r="C220" s="1369"/>
      <c r="D220" s="1369"/>
      <c r="E220" s="1369"/>
      <c r="F220" s="1369"/>
      <c r="G220" s="1369"/>
      <c r="H220" s="1369"/>
      <c r="I220" s="1369"/>
      <c r="J220" s="1477"/>
    </row>
    <row r="221" spans="1:10" s="363" customFormat="1" ht="24" customHeight="1">
      <c r="A221" s="1382" t="s">
        <v>22</v>
      </c>
      <c r="B221" s="1382" t="s">
        <v>224</v>
      </c>
      <c r="C221" s="1383" t="s">
        <v>225</v>
      </c>
      <c r="D221" s="1384"/>
      <c r="E221" s="1385"/>
      <c r="F221" s="667" t="s">
        <v>2</v>
      </c>
      <c r="G221" s="1382" t="s">
        <v>23</v>
      </c>
      <c r="H221" s="1382"/>
      <c r="I221" s="1382"/>
      <c r="J221" s="1378" t="s">
        <v>226</v>
      </c>
    </row>
    <row r="222" spans="1:10" s="363" customFormat="1" ht="24" customHeight="1">
      <c r="A222" s="1382"/>
      <c r="B222" s="1382"/>
      <c r="C222" s="667" t="s">
        <v>188</v>
      </c>
      <c r="D222" s="667" t="s">
        <v>2</v>
      </c>
      <c r="E222" s="667" t="s">
        <v>23</v>
      </c>
      <c r="F222" s="667" t="s">
        <v>227</v>
      </c>
      <c r="G222" s="667" t="s">
        <v>227</v>
      </c>
      <c r="H222" s="674" t="s">
        <v>228</v>
      </c>
      <c r="I222" s="674" t="s">
        <v>229</v>
      </c>
      <c r="J222" s="1379"/>
    </row>
    <row r="223" spans="1:10" s="363" customFormat="1" ht="24" customHeight="1">
      <c r="A223" s="678">
        <v>1</v>
      </c>
      <c r="B223" s="699" t="s">
        <v>8</v>
      </c>
      <c r="C223" s="678">
        <v>4</v>
      </c>
      <c r="D223" s="678">
        <v>3</v>
      </c>
      <c r="E223" s="678">
        <v>1</v>
      </c>
      <c r="F223" s="678">
        <v>44</v>
      </c>
      <c r="G223" s="762"/>
      <c r="H223" s="678">
        <v>28</v>
      </c>
      <c r="I223" s="678"/>
      <c r="J223" s="750" t="s">
        <v>579</v>
      </c>
    </row>
    <row r="224" spans="1:10" s="363" customFormat="1" ht="24" customHeight="1">
      <c r="A224" s="682">
        <v>2</v>
      </c>
      <c r="B224" s="687" t="s">
        <v>25</v>
      </c>
      <c r="C224" s="682">
        <v>2</v>
      </c>
      <c r="D224" s="682">
        <v>2</v>
      </c>
      <c r="E224" s="682">
        <v>0</v>
      </c>
      <c r="F224" s="682">
        <v>30</v>
      </c>
      <c r="G224" s="724"/>
      <c r="H224" s="682">
        <v>0</v>
      </c>
      <c r="I224" s="682"/>
      <c r="J224" s="686" t="s">
        <v>265</v>
      </c>
    </row>
    <row r="225" spans="1:10" s="363" customFormat="1" ht="24" customHeight="1">
      <c r="A225" s="682">
        <v>3</v>
      </c>
      <c r="B225" s="687" t="s">
        <v>266</v>
      </c>
      <c r="C225" s="682">
        <v>2</v>
      </c>
      <c r="D225" s="682">
        <v>2</v>
      </c>
      <c r="E225" s="682">
        <v>0</v>
      </c>
      <c r="F225" s="682">
        <v>30</v>
      </c>
      <c r="G225" s="724"/>
      <c r="H225" s="682">
        <v>0</v>
      </c>
      <c r="I225" s="682"/>
      <c r="J225" s="686" t="s">
        <v>267</v>
      </c>
    </row>
    <row r="226" spans="1:10" s="363" customFormat="1" ht="24" customHeight="1">
      <c r="A226" s="682">
        <v>4</v>
      </c>
      <c r="B226" s="687" t="s">
        <v>268</v>
      </c>
      <c r="C226" s="682">
        <v>5</v>
      </c>
      <c r="D226" s="682">
        <v>3</v>
      </c>
      <c r="E226" s="682">
        <v>2</v>
      </c>
      <c r="F226" s="682">
        <v>45</v>
      </c>
      <c r="G226" s="724"/>
      <c r="H226" s="682">
        <v>60</v>
      </c>
      <c r="I226" s="682"/>
      <c r="J226" s="1487" t="s">
        <v>242</v>
      </c>
    </row>
    <row r="227" spans="1:10" s="363" customFormat="1" ht="24" customHeight="1">
      <c r="A227" s="682">
        <v>5</v>
      </c>
      <c r="B227" s="687" t="s">
        <v>269</v>
      </c>
      <c r="C227" s="682">
        <v>5</v>
      </c>
      <c r="D227" s="682">
        <v>2</v>
      </c>
      <c r="E227" s="682">
        <v>3</v>
      </c>
      <c r="F227" s="682">
        <v>30</v>
      </c>
      <c r="G227" s="724"/>
      <c r="H227" s="682">
        <v>60</v>
      </c>
      <c r="I227" s="682"/>
      <c r="J227" s="1488"/>
    </row>
    <row r="228" spans="1:10" s="363" customFormat="1" ht="24" customHeight="1">
      <c r="A228" s="682">
        <v>6</v>
      </c>
      <c r="B228" s="687" t="s">
        <v>189</v>
      </c>
      <c r="C228" s="682">
        <v>2</v>
      </c>
      <c r="D228" s="682">
        <v>1</v>
      </c>
      <c r="E228" s="682">
        <v>1</v>
      </c>
      <c r="F228" s="682">
        <v>12</v>
      </c>
      <c r="G228" s="724"/>
      <c r="H228" s="682"/>
      <c r="I228" s="682">
        <v>48</v>
      </c>
      <c r="J228" s="686" t="s">
        <v>681</v>
      </c>
    </row>
    <row r="229" spans="1:10" s="363" customFormat="1" ht="24" customHeight="1">
      <c r="A229" s="682">
        <v>7</v>
      </c>
      <c r="B229" s="687" t="s">
        <v>190</v>
      </c>
      <c r="C229" s="657">
        <v>3</v>
      </c>
      <c r="D229" s="657">
        <v>2</v>
      </c>
      <c r="E229" s="657">
        <v>1</v>
      </c>
      <c r="F229" s="682">
        <v>30</v>
      </c>
      <c r="G229" s="724"/>
      <c r="H229" s="682"/>
      <c r="I229" s="682">
        <v>45</v>
      </c>
      <c r="J229" s="686" t="s">
        <v>685</v>
      </c>
    </row>
    <row r="230" spans="1:10" s="363" customFormat="1" ht="24.75" customHeight="1">
      <c r="A230" s="682">
        <v>8</v>
      </c>
      <c r="B230" s="687" t="s">
        <v>271</v>
      </c>
      <c r="C230" s="724">
        <v>5</v>
      </c>
      <c r="D230" s="724">
        <v>5</v>
      </c>
      <c r="E230" s="724">
        <v>0</v>
      </c>
      <c r="F230" s="682">
        <v>72</v>
      </c>
      <c r="G230" s="724"/>
      <c r="H230" s="682"/>
      <c r="I230" s="682">
        <v>8</v>
      </c>
      <c r="J230" s="686" t="s">
        <v>677</v>
      </c>
    </row>
    <row r="231" spans="1:10" s="363" customFormat="1" ht="24" customHeight="1">
      <c r="A231" s="697"/>
      <c r="B231" s="741" t="s">
        <v>196</v>
      </c>
      <c r="C231" s="696">
        <f>SUM(C223:C230)</f>
        <v>28</v>
      </c>
      <c r="D231" s="696">
        <f aca="true" t="shared" si="2" ref="D231:I231">SUM(D223:D230)</f>
        <v>20</v>
      </c>
      <c r="E231" s="696">
        <f t="shared" si="2"/>
        <v>8</v>
      </c>
      <c r="F231" s="696">
        <f t="shared" si="2"/>
        <v>293</v>
      </c>
      <c r="G231" s="696"/>
      <c r="H231" s="696">
        <f t="shared" si="2"/>
        <v>148</v>
      </c>
      <c r="I231" s="696">
        <f t="shared" si="2"/>
        <v>101</v>
      </c>
      <c r="J231" s="754"/>
    </row>
    <row r="232" spans="1:10" s="363" customFormat="1" ht="24" customHeight="1">
      <c r="A232" s="1368" t="s">
        <v>274</v>
      </c>
      <c r="B232" s="1369"/>
      <c r="C232" s="1369"/>
      <c r="D232" s="1369"/>
      <c r="E232" s="1369"/>
      <c r="F232" s="1369"/>
      <c r="G232" s="1369"/>
      <c r="H232" s="1369"/>
      <c r="I232" s="1369"/>
      <c r="J232" s="1477"/>
    </row>
    <row r="233" spans="1:10" s="363" customFormat="1" ht="24" customHeight="1">
      <c r="A233" s="678">
        <v>1</v>
      </c>
      <c r="B233" s="699" t="s">
        <v>273</v>
      </c>
      <c r="C233" s="678">
        <v>4</v>
      </c>
      <c r="D233" s="678">
        <v>4</v>
      </c>
      <c r="E233" s="678">
        <v>0</v>
      </c>
      <c r="F233" s="680">
        <v>60</v>
      </c>
      <c r="G233" s="762"/>
      <c r="H233" s="762"/>
      <c r="I233" s="762"/>
      <c r="J233" s="750" t="s">
        <v>677</v>
      </c>
    </row>
    <row r="234" spans="1:10" s="363" customFormat="1" ht="24" customHeight="1">
      <c r="A234" s="701">
        <v>2</v>
      </c>
      <c r="B234" s="763" t="s">
        <v>275</v>
      </c>
      <c r="C234" s="701">
        <v>2</v>
      </c>
      <c r="D234" s="701">
        <v>2</v>
      </c>
      <c r="E234" s="701">
        <v>0</v>
      </c>
      <c r="F234" s="701">
        <v>30</v>
      </c>
      <c r="G234" s="701"/>
      <c r="H234" s="701"/>
      <c r="I234" s="701"/>
      <c r="J234" s="763" t="s">
        <v>276</v>
      </c>
    </row>
    <row r="235" spans="1:10" s="363" customFormat="1" ht="24" customHeight="1">
      <c r="A235" s="682">
        <v>3</v>
      </c>
      <c r="B235" s="687" t="s">
        <v>277</v>
      </c>
      <c r="C235" s="682">
        <v>2</v>
      </c>
      <c r="D235" s="682">
        <v>2</v>
      </c>
      <c r="E235" s="682">
        <v>0</v>
      </c>
      <c r="F235" s="682">
        <v>32</v>
      </c>
      <c r="G235" s="682">
        <v>12</v>
      </c>
      <c r="H235" s="682"/>
      <c r="I235" s="682"/>
      <c r="J235" s="687" t="s">
        <v>278</v>
      </c>
    </row>
    <row r="236" spans="1:10" s="363" customFormat="1" ht="27.75" customHeight="1">
      <c r="A236" s="701">
        <v>4</v>
      </c>
      <c r="B236" s="687" t="s">
        <v>252</v>
      </c>
      <c r="C236" s="682">
        <v>2</v>
      </c>
      <c r="D236" s="682">
        <v>2</v>
      </c>
      <c r="E236" s="682">
        <v>0</v>
      </c>
      <c r="F236" s="682">
        <v>28</v>
      </c>
      <c r="G236" s="764" t="s">
        <v>531</v>
      </c>
      <c r="H236" s="682"/>
      <c r="I236" s="682"/>
      <c r="J236" s="687" t="s">
        <v>210</v>
      </c>
    </row>
    <row r="237" spans="1:10" s="363" customFormat="1" ht="24" customHeight="1">
      <c r="A237" s="682">
        <v>5</v>
      </c>
      <c r="B237" s="687" t="s">
        <v>279</v>
      </c>
      <c r="C237" s="682">
        <v>4</v>
      </c>
      <c r="D237" s="682">
        <v>4</v>
      </c>
      <c r="E237" s="682">
        <v>0</v>
      </c>
      <c r="F237" s="682">
        <v>52</v>
      </c>
      <c r="G237" s="682"/>
      <c r="H237" s="682"/>
      <c r="I237" s="682">
        <v>8</v>
      </c>
      <c r="J237" s="687" t="s">
        <v>316</v>
      </c>
    </row>
    <row r="238" spans="1:10" s="363" customFormat="1" ht="35.25" customHeight="1">
      <c r="A238" s="701">
        <v>6</v>
      </c>
      <c r="B238" s="693" t="s">
        <v>612</v>
      </c>
      <c r="C238" s="692">
        <v>2</v>
      </c>
      <c r="D238" s="692">
        <v>2</v>
      </c>
      <c r="E238" s="692">
        <v>0</v>
      </c>
      <c r="F238" s="692">
        <v>30</v>
      </c>
      <c r="G238" s="692"/>
      <c r="H238" s="692"/>
      <c r="I238" s="692"/>
      <c r="J238" s="747" t="s">
        <v>207</v>
      </c>
    </row>
    <row r="239" spans="1:10" s="363" customFormat="1" ht="24" customHeight="1">
      <c r="A239" s="696"/>
      <c r="B239" s="696" t="s">
        <v>196</v>
      </c>
      <c r="C239" s="696">
        <f>SUM(C233:C238)</f>
        <v>16</v>
      </c>
      <c r="D239" s="696">
        <f>SUM(D233:D238)</f>
        <v>16</v>
      </c>
      <c r="E239" s="696">
        <f>SUM(E233:E238)</f>
        <v>0</v>
      </c>
      <c r="F239" s="696">
        <f>SUM(F233:F238)</f>
        <v>232</v>
      </c>
      <c r="G239" s="696"/>
      <c r="H239" s="696"/>
      <c r="I239" s="696"/>
      <c r="J239" s="696"/>
    </row>
    <row r="240" spans="1:10" ht="23.25" customHeight="1">
      <c r="A240" s="1535" t="s">
        <v>644</v>
      </c>
      <c r="B240" s="1536"/>
      <c r="C240" s="1536"/>
      <c r="D240" s="1536"/>
      <c r="E240" s="1536"/>
      <c r="F240" s="1536"/>
      <c r="G240" s="1536"/>
      <c r="H240" s="1536"/>
      <c r="I240" s="1536"/>
      <c r="J240" s="1537"/>
    </row>
    <row r="241" spans="1:10" ht="23.25" customHeight="1">
      <c r="A241" s="1452" t="s">
        <v>280</v>
      </c>
      <c r="B241" s="1452"/>
      <c r="C241" s="1452"/>
      <c r="D241" s="1452"/>
      <c r="E241" s="1452"/>
      <c r="F241" s="1452"/>
      <c r="G241" s="1452"/>
      <c r="H241" s="1452"/>
      <c r="I241" s="1452"/>
      <c r="J241" s="1452"/>
    </row>
    <row r="242" spans="1:10" ht="23.25" customHeight="1">
      <c r="A242" s="289" t="s">
        <v>22</v>
      </c>
      <c r="B242" s="289" t="s">
        <v>224</v>
      </c>
      <c r="C242" s="1468" t="s">
        <v>225</v>
      </c>
      <c r="D242" s="1517"/>
      <c r="E242" s="1469"/>
      <c r="F242" s="1489" t="s">
        <v>249</v>
      </c>
      <c r="G242" s="1489"/>
      <c r="H242" s="1489" t="s">
        <v>250</v>
      </c>
      <c r="I242" s="1489"/>
      <c r="J242" s="289" t="s">
        <v>251</v>
      </c>
    </row>
    <row r="243" spans="1:10" ht="23.25" customHeight="1">
      <c r="A243" s="351">
        <v>1</v>
      </c>
      <c r="B243" s="351" t="s">
        <v>281</v>
      </c>
      <c r="C243" s="352">
        <v>2</v>
      </c>
      <c r="D243" s="352"/>
      <c r="E243" s="352"/>
      <c r="F243" s="1370" t="s">
        <v>282</v>
      </c>
      <c r="G243" s="1370"/>
      <c r="H243" s="1659">
        <v>80</v>
      </c>
      <c r="I243" s="1659"/>
      <c r="J243" s="307">
        <v>4</v>
      </c>
    </row>
    <row r="244" spans="1:10" ht="23.25" customHeight="1">
      <c r="A244" s="478" t="s">
        <v>22</v>
      </c>
      <c r="B244" s="1318" t="s">
        <v>628</v>
      </c>
      <c r="C244" s="1319"/>
      <c r="D244" s="432" t="s">
        <v>629</v>
      </c>
      <c r="E244" s="479"/>
      <c r="F244" s="478" t="s">
        <v>630</v>
      </c>
      <c r="G244" s="1320" t="s">
        <v>631</v>
      </c>
      <c r="H244" s="1320"/>
      <c r="I244" s="1320"/>
      <c r="J244" s="1320"/>
    </row>
    <row r="245" spans="1:10" ht="52.5" customHeight="1">
      <c r="A245" s="323">
        <v>1</v>
      </c>
      <c r="B245" s="1304" t="s">
        <v>637</v>
      </c>
      <c r="C245" s="1305"/>
      <c r="D245" s="1304" t="s">
        <v>640</v>
      </c>
      <c r="E245" s="1305"/>
      <c r="F245" s="323">
        <v>2</v>
      </c>
      <c r="G245" s="1304" t="s">
        <v>901</v>
      </c>
      <c r="H245" s="1306"/>
      <c r="I245" s="1306"/>
      <c r="J245" s="1305"/>
    </row>
    <row r="246" spans="1:10" ht="23.25" customHeight="1">
      <c r="A246" s="1452" t="s">
        <v>283</v>
      </c>
      <c r="B246" s="1452"/>
      <c r="C246" s="1452"/>
      <c r="D246" s="1452"/>
      <c r="E246" s="1452"/>
      <c r="F246" s="1452"/>
      <c r="G246" s="1452"/>
      <c r="H246" s="1452"/>
      <c r="I246" s="1452"/>
      <c r="J246" s="1452"/>
    </row>
    <row r="247" spans="1:10" ht="23.25" customHeight="1">
      <c r="A247" s="289" t="s">
        <v>22</v>
      </c>
      <c r="B247" s="289" t="s">
        <v>224</v>
      </c>
      <c r="C247" s="1468" t="s">
        <v>225</v>
      </c>
      <c r="D247" s="1517"/>
      <c r="E247" s="1469"/>
      <c r="F247" s="1489" t="s">
        <v>249</v>
      </c>
      <c r="G247" s="1489"/>
      <c r="H247" s="1489" t="s">
        <v>250</v>
      </c>
      <c r="I247" s="1489"/>
      <c r="J247" s="289" t="s">
        <v>251</v>
      </c>
    </row>
    <row r="248" spans="1:10" ht="23.25" customHeight="1">
      <c r="A248" s="352">
        <v>1</v>
      </c>
      <c r="B248" s="360" t="s">
        <v>867</v>
      </c>
      <c r="C248" s="353">
        <v>5</v>
      </c>
      <c r="D248" s="360"/>
      <c r="E248" s="360"/>
      <c r="F248" s="1328" t="s">
        <v>282</v>
      </c>
      <c r="G248" s="1328"/>
      <c r="H248" s="1330">
        <v>200</v>
      </c>
      <c r="I248" s="1331"/>
      <c r="J248" s="361">
        <v>10</v>
      </c>
    </row>
    <row r="249" spans="1:10" ht="37.5" customHeight="1">
      <c r="A249" s="329">
        <v>2</v>
      </c>
      <c r="B249" s="982" t="s">
        <v>874</v>
      </c>
      <c r="C249" s="307">
        <v>5</v>
      </c>
      <c r="D249" s="342"/>
      <c r="E249" s="342"/>
      <c r="F249" s="1659" t="s">
        <v>284</v>
      </c>
      <c r="G249" s="1659"/>
      <c r="H249" s="1417">
        <v>200</v>
      </c>
      <c r="I249" s="1418"/>
      <c r="J249" s="307">
        <v>10</v>
      </c>
    </row>
    <row r="250" spans="1:10" ht="23.25" customHeight="1">
      <c r="A250" s="362"/>
      <c r="B250" s="317" t="s">
        <v>196</v>
      </c>
      <c r="C250" s="317">
        <v>10</v>
      </c>
      <c r="D250" s="317"/>
      <c r="E250" s="317"/>
      <c r="F250" s="1512"/>
      <c r="G250" s="1512"/>
      <c r="H250" s="1484">
        <v>400</v>
      </c>
      <c r="I250" s="1485"/>
      <c r="J250" s="347">
        <v>20</v>
      </c>
    </row>
    <row r="251" spans="1:10" ht="23.25" customHeight="1">
      <c r="A251" s="478" t="s">
        <v>22</v>
      </c>
      <c r="B251" s="1318" t="s">
        <v>628</v>
      </c>
      <c r="C251" s="1319"/>
      <c r="D251" s="432" t="s">
        <v>629</v>
      </c>
      <c r="E251" s="479"/>
      <c r="F251" s="478" t="s">
        <v>630</v>
      </c>
      <c r="G251" s="1320" t="s">
        <v>631</v>
      </c>
      <c r="H251" s="1320"/>
      <c r="I251" s="1320"/>
      <c r="J251" s="1320"/>
    </row>
    <row r="252" spans="1:10" ht="87.75" customHeight="1">
      <c r="A252" s="323" t="s">
        <v>641</v>
      </c>
      <c r="B252" s="1304" t="s">
        <v>642</v>
      </c>
      <c r="C252" s="1305"/>
      <c r="D252" s="1304" t="s">
        <v>643</v>
      </c>
      <c r="E252" s="1305"/>
      <c r="F252" s="323">
        <v>10</v>
      </c>
      <c r="G252" s="1304" t="s">
        <v>903</v>
      </c>
      <c r="H252" s="1306"/>
      <c r="I252" s="1306"/>
      <c r="J252" s="1305"/>
    </row>
    <row r="253" spans="1:10" s="363" customFormat="1" ht="21.75" customHeight="1">
      <c r="A253" s="1478" t="s">
        <v>765</v>
      </c>
      <c r="B253" s="1478"/>
      <c r="C253" s="1478"/>
      <c r="D253" s="1478"/>
      <c r="E253" s="1478"/>
      <c r="F253" s="1478"/>
      <c r="G253" s="1478"/>
      <c r="H253" s="1478"/>
      <c r="I253" s="1478"/>
      <c r="J253" s="1478"/>
    </row>
    <row r="254" spans="1:10" s="363" customFormat="1" ht="21.75" customHeight="1">
      <c r="A254" s="1478" t="s">
        <v>553</v>
      </c>
      <c r="B254" s="1478"/>
      <c r="C254" s="1478"/>
      <c r="D254" s="1478"/>
      <c r="E254" s="1478"/>
      <c r="F254" s="1478"/>
      <c r="G254" s="1478"/>
      <c r="H254" s="1478"/>
      <c r="I254" s="1478"/>
      <c r="J254" s="1478"/>
    </row>
    <row r="255" spans="1:10" s="765" customFormat="1" ht="21.75" customHeight="1">
      <c r="A255" s="1458" t="s">
        <v>222</v>
      </c>
      <c r="B255" s="1458"/>
      <c r="C255" s="1458"/>
      <c r="D255" s="1458"/>
      <c r="E255" s="1458"/>
      <c r="F255" s="1458"/>
      <c r="G255" s="1458"/>
      <c r="H255" s="1458"/>
      <c r="I255" s="1458"/>
      <c r="J255" s="1458"/>
    </row>
    <row r="256" spans="1:11" s="767" customFormat="1" ht="21.75" customHeight="1">
      <c r="A256" s="1368" t="s">
        <v>223</v>
      </c>
      <c r="B256" s="1369"/>
      <c r="C256" s="1369"/>
      <c r="D256" s="1369"/>
      <c r="E256" s="1369"/>
      <c r="F256" s="1369"/>
      <c r="G256" s="1369"/>
      <c r="H256" s="1369"/>
      <c r="I256" s="1369"/>
      <c r="J256" s="1477"/>
      <c r="K256" s="766"/>
    </row>
    <row r="257" spans="1:11" s="767" customFormat="1" ht="21.75" customHeight="1">
      <c r="A257" s="1460" t="s">
        <v>22</v>
      </c>
      <c r="B257" s="1460" t="s">
        <v>224</v>
      </c>
      <c r="C257" s="1383" t="s">
        <v>225</v>
      </c>
      <c r="D257" s="1384"/>
      <c r="E257" s="1385"/>
      <c r="F257" s="667" t="s">
        <v>2</v>
      </c>
      <c r="G257" s="1382" t="s">
        <v>23</v>
      </c>
      <c r="H257" s="1382"/>
      <c r="I257" s="1382"/>
      <c r="J257" s="1573" t="s">
        <v>226</v>
      </c>
      <c r="K257" s="768"/>
    </row>
    <row r="258" spans="1:11" s="767" customFormat="1" ht="21.75" customHeight="1">
      <c r="A258" s="1538"/>
      <c r="B258" s="1538"/>
      <c r="C258" s="667" t="s">
        <v>188</v>
      </c>
      <c r="D258" s="667" t="s">
        <v>2</v>
      </c>
      <c r="E258" s="667" t="s">
        <v>23</v>
      </c>
      <c r="F258" s="667" t="s">
        <v>227</v>
      </c>
      <c r="G258" s="667" t="s">
        <v>227</v>
      </c>
      <c r="H258" s="674" t="s">
        <v>228</v>
      </c>
      <c r="I258" s="674" t="s">
        <v>229</v>
      </c>
      <c r="J258" s="1574"/>
      <c r="K258" s="768"/>
    </row>
    <row r="259" spans="1:11" s="767" customFormat="1" ht="21.75" customHeight="1">
      <c r="A259" s="678">
        <v>1</v>
      </c>
      <c r="B259" s="769" t="s">
        <v>230</v>
      </c>
      <c r="C259" s="678">
        <v>5</v>
      </c>
      <c r="D259" s="678">
        <v>4</v>
      </c>
      <c r="E259" s="678">
        <v>1</v>
      </c>
      <c r="F259" s="678">
        <v>55</v>
      </c>
      <c r="G259" s="678">
        <v>20</v>
      </c>
      <c r="H259" s="678"/>
      <c r="I259" s="678"/>
      <c r="J259" s="750" t="s">
        <v>211</v>
      </c>
      <c r="K259" s="770"/>
    </row>
    <row r="260" spans="1:11" s="767" customFormat="1" ht="21.75" customHeight="1">
      <c r="A260" s="682">
        <v>2</v>
      </c>
      <c r="B260" s="771" t="s">
        <v>231</v>
      </c>
      <c r="C260" s="682">
        <v>2</v>
      </c>
      <c r="D260" s="682">
        <v>2</v>
      </c>
      <c r="E260" s="682">
        <v>0</v>
      </c>
      <c r="F260" s="772">
        <v>30</v>
      </c>
      <c r="G260" s="772">
        <v>0</v>
      </c>
      <c r="H260" s="772"/>
      <c r="I260" s="772"/>
      <c r="J260" s="686" t="s">
        <v>598</v>
      </c>
      <c r="K260" s="770"/>
    </row>
    <row r="261" spans="1:11" s="767" customFormat="1" ht="21.75" customHeight="1">
      <c r="A261" s="682">
        <v>3</v>
      </c>
      <c r="B261" s="771" t="s">
        <v>232</v>
      </c>
      <c r="C261" s="682">
        <v>5</v>
      </c>
      <c r="D261" s="682">
        <v>4</v>
      </c>
      <c r="E261" s="682">
        <v>1</v>
      </c>
      <c r="F261" s="772">
        <v>60</v>
      </c>
      <c r="G261" s="772">
        <v>30</v>
      </c>
      <c r="H261" s="772"/>
      <c r="I261" s="772"/>
      <c r="J261" s="686" t="s">
        <v>563</v>
      </c>
      <c r="K261" s="770"/>
    </row>
    <row r="262" spans="1:11" s="767" customFormat="1" ht="21.75" customHeight="1">
      <c r="A262" s="682">
        <v>4</v>
      </c>
      <c r="B262" s="773" t="s">
        <v>234</v>
      </c>
      <c r="C262" s="774">
        <v>2</v>
      </c>
      <c r="D262" s="774">
        <v>2</v>
      </c>
      <c r="E262" s="774">
        <v>0</v>
      </c>
      <c r="F262" s="724">
        <v>30</v>
      </c>
      <c r="G262" s="724">
        <v>0</v>
      </c>
      <c r="H262" s="724"/>
      <c r="I262" s="724"/>
      <c r="J262" s="775" t="s">
        <v>679</v>
      </c>
      <c r="K262" s="770"/>
    </row>
    <row r="263" spans="1:11" s="767" customFormat="1" ht="21.75" customHeight="1">
      <c r="A263" s="682">
        <v>5</v>
      </c>
      <c r="B263" s="771" t="s">
        <v>235</v>
      </c>
      <c r="C263" s="682">
        <v>3</v>
      </c>
      <c r="D263" s="682">
        <v>3</v>
      </c>
      <c r="E263" s="682">
        <v>0</v>
      </c>
      <c r="F263" s="772">
        <v>40</v>
      </c>
      <c r="G263" s="772">
        <v>4</v>
      </c>
      <c r="H263" s="772"/>
      <c r="I263" s="772"/>
      <c r="J263" s="686" t="s">
        <v>206</v>
      </c>
      <c r="K263" s="770"/>
    </row>
    <row r="264" spans="1:11" s="767" customFormat="1" ht="21.75" customHeight="1">
      <c r="A264" s="692">
        <v>6</v>
      </c>
      <c r="B264" s="776" t="s">
        <v>236</v>
      </c>
      <c r="C264" s="692">
        <v>2</v>
      </c>
      <c r="D264" s="692">
        <v>2</v>
      </c>
      <c r="E264" s="692">
        <v>0</v>
      </c>
      <c r="F264" s="777">
        <v>30</v>
      </c>
      <c r="G264" s="777"/>
      <c r="H264" s="777"/>
      <c r="I264" s="777"/>
      <c r="J264" s="693" t="s">
        <v>686</v>
      </c>
      <c r="K264" s="770"/>
    </row>
    <row r="265" spans="1:11" s="767" customFormat="1" ht="21.75" customHeight="1">
      <c r="A265" s="1480" t="s">
        <v>196</v>
      </c>
      <c r="B265" s="1481"/>
      <c r="C265" s="722">
        <f>SUM(C259:C264)</f>
        <v>19</v>
      </c>
      <c r="D265" s="722">
        <f>SUM(D259:D264)</f>
        <v>17</v>
      </c>
      <c r="E265" s="722">
        <f>SUM(E259:E264)</f>
        <v>2</v>
      </c>
      <c r="F265" s="722">
        <f>SUM(F259:F264)</f>
        <v>245</v>
      </c>
      <c r="G265" s="722">
        <f>SUM(G259:G264)</f>
        <v>54</v>
      </c>
      <c r="H265" s="722"/>
      <c r="I265" s="722"/>
      <c r="J265" s="778"/>
      <c r="K265" s="770"/>
    </row>
    <row r="266" spans="1:11" s="767" customFormat="1" ht="21.75" customHeight="1">
      <c r="A266" s="1368" t="s">
        <v>237</v>
      </c>
      <c r="B266" s="1369"/>
      <c r="C266" s="1369"/>
      <c r="D266" s="1369"/>
      <c r="E266" s="1369"/>
      <c r="F266" s="1369"/>
      <c r="G266" s="1369"/>
      <c r="H266" s="1369"/>
      <c r="I266" s="1369"/>
      <c r="J266" s="1477"/>
      <c r="K266" s="779"/>
    </row>
    <row r="267" spans="1:11" s="767" customFormat="1" ht="21.75" customHeight="1">
      <c r="A267" s="678">
        <v>1</v>
      </c>
      <c r="B267" s="769" t="s">
        <v>238</v>
      </c>
      <c r="C267" s="678">
        <v>3</v>
      </c>
      <c r="D267" s="678">
        <v>2</v>
      </c>
      <c r="E267" s="678">
        <v>1</v>
      </c>
      <c r="F267" s="780">
        <v>30</v>
      </c>
      <c r="G267" s="780">
        <v>30</v>
      </c>
      <c r="H267" s="780"/>
      <c r="I267" s="781"/>
      <c r="J267" s="769" t="s">
        <v>239</v>
      </c>
      <c r="K267" s="770"/>
    </row>
    <row r="268" spans="1:11" s="767" customFormat="1" ht="21.75" customHeight="1">
      <c r="A268" s="682">
        <v>2</v>
      </c>
      <c r="B268" s="771" t="s">
        <v>240</v>
      </c>
      <c r="C268" s="682">
        <v>2</v>
      </c>
      <c r="D268" s="682">
        <v>1</v>
      </c>
      <c r="E268" s="682">
        <v>1</v>
      </c>
      <c r="F268" s="772">
        <v>24</v>
      </c>
      <c r="G268" s="772"/>
      <c r="H268" s="772">
        <v>12</v>
      </c>
      <c r="I268" s="782"/>
      <c r="J268" s="771" t="s">
        <v>187</v>
      </c>
      <c r="K268" s="770"/>
    </row>
    <row r="269" spans="1:11" s="767" customFormat="1" ht="21.75" customHeight="1">
      <c r="A269" s="678">
        <v>3</v>
      </c>
      <c r="B269" s="771" t="s">
        <v>241</v>
      </c>
      <c r="C269" s="682">
        <v>2</v>
      </c>
      <c r="D269" s="682">
        <v>2</v>
      </c>
      <c r="E269" s="682">
        <v>0</v>
      </c>
      <c r="F269" s="772">
        <v>30</v>
      </c>
      <c r="G269" s="772"/>
      <c r="H269" s="772"/>
      <c r="I269" s="782"/>
      <c r="J269" s="771" t="s">
        <v>314</v>
      </c>
      <c r="K269" s="770"/>
    </row>
    <row r="270" spans="1:11" s="767" customFormat="1" ht="21.75" customHeight="1">
      <c r="A270" s="701">
        <v>4</v>
      </c>
      <c r="B270" s="771" t="s">
        <v>243</v>
      </c>
      <c r="C270" s="682">
        <v>2</v>
      </c>
      <c r="D270" s="682">
        <v>2</v>
      </c>
      <c r="E270" s="682">
        <v>0</v>
      </c>
      <c r="F270" s="772">
        <v>30</v>
      </c>
      <c r="G270" s="772"/>
      <c r="H270" s="772"/>
      <c r="I270" s="782"/>
      <c r="J270" s="771" t="s">
        <v>580</v>
      </c>
      <c r="K270" s="770"/>
    </row>
    <row r="271" spans="1:11" s="767" customFormat="1" ht="21.75" customHeight="1">
      <c r="A271" s="682">
        <v>5</v>
      </c>
      <c r="B271" s="771" t="s">
        <v>244</v>
      </c>
      <c r="C271" s="682">
        <v>2</v>
      </c>
      <c r="D271" s="682">
        <v>2</v>
      </c>
      <c r="E271" s="682">
        <v>0</v>
      </c>
      <c r="F271" s="772">
        <v>28</v>
      </c>
      <c r="G271" s="772">
        <v>4</v>
      </c>
      <c r="H271" s="772"/>
      <c r="I271" s="782"/>
      <c r="J271" s="771" t="s">
        <v>278</v>
      </c>
      <c r="K271" s="770"/>
    </row>
    <row r="272" spans="1:11" s="767" customFormat="1" ht="21.75" customHeight="1">
      <c r="A272" s="692">
        <v>6</v>
      </c>
      <c r="B272" s="776" t="s">
        <v>246</v>
      </c>
      <c r="C272" s="692">
        <v>2</v>
      </c>
      <c r="D272" s="692">
        <v>1</v>
      </c>
      <c r="E272" s="692">
        <v>1</v>
      </c>
      <c r="F272" s="777">
        <v>16</v>
      </c>
      <c r="G272" s="777">
        <v>28</v>
      </c>
      <c r="H272" s="777"/>
      <c r="I272" s="783"/>
      <c r="J272" s="776" t="s">
        <v>679</v>
      </c>
      <c r="K272" s="770"/>
    </row>
    <row r="273" spans="1:11" s="330" customFormat="1" ht="21.75" customHeight="1">
      <c r="A273" s="338"/>
      <c r="B273" s="333" t="s">
        <v>196</v>
      </c>
      <c r="C273" s="316">
        <f>SUM(C267:C272)</f>
        <v>13</v>
      </c>
      <c r="D273" s="316">
        <f>SUM(D267:D272)</f>
        <v>10</v>
      </c>
      <c r="E273" s="316">
        <f>SUM(E267:E272)</f>
        <v>3</v>
      </c>
      <c r="F273" s="316">
        <f>SUM(F267:F272)</f>
        <v>158</v>
      </c>
      <c r="G273" s="316">
        <f>SUM(G267:G272)</f>
        <v>62</v>
      </c>
      <c r="H273" s="316"/>
      <c r="I273" s="334"/>
      <c r="J273" s="332"/>
      <c r="K273" s="331"/>
    </row>
    <row r="274" spans="1:10" ht="18">
      <c r="A274" s="1636" t="s">
        <v>639</v>
      </c>
      <c r="B274" s="1636"/>
      <c r="C274" s="1636"/>
      <c r="D274" s="1636"/>
      <c r="E274" s="1636"/>
      <c r="F274" s="1636"/>
      <c r="G274" s="1636"/>
      <c r="H274" s="1636"/>
      <c r="I274" s="1636"/>
      <c r="J274" s="1636"/>
    </row>
    <row r="275" spans="1:10" ht="18">
      <c r="A275" s="1452" t="s">
        <v>248</v>
      </c>
      <c r="B275" s="1452"/>
      <c r="C275" s="1452"/>
      <c r="D275" s="1452"/>
      <c r="E275" s="1452"/>
      <c r="F275" s="1452"/>
      <c r="G275" s="1452"/>
      <c r="H275" s="1452"/>
      <c r="I275" s="1452"/>
      <c r="J275" s="1452"/>
    </row>
    <row r="276" spans="1:10" ht="17.25">
      <c r="A276" s="317" t="s">
        <v>22</v>
      </c>
      <c r="B276" s="317" t="s">
        <v>224</v>
      </c>
      <c r="C276" s="1512" t="s">
        <v>225</v>
      </c>
      <c r="D276" s="1512"/>
      <c r="E276" s="1512"/>
      <c r="F276" s="1512" t="s">
        <v>249</v>
      </c>
      <c r="G276" s="1512"/>
      <c r="H276" s="1512" t="s">
        <v>250</v>
      </c>
      <c r="I276" s="1512"/>
      <c r="J276" s="317" t="s">
        <v>251</v>
      </c>
    </row>
    <row r="277" spans="1:10" ht="17.25">
      <c r="A277" s="336">
        <v>1</v>
      </c>
      <c r="B277" s="341" t="s">
        <v>565</v>
      </c>
      <c r="C277" s="345">
        <v>5</v>
      </c>
      <c r="D277" s="477"/>
      <c r="E277" s="477"/>
      <c r="F277" s="1449"/>
      <c r="G277" s="1451"/>
      <c r="H277" s="1622">
        <v>200</v>
      </c>
      <c r="I277" s="1623"/>
      <c r="J277" s="346">
        <v>10</v>
      </c>
    </row>
    <row r="278" spans="1:10" ht="17.25">
      <c r="A278" s="336">
        <v>2</v>
      </c>
      <c r="B278" s="300" t="s">
        <v>254</v>
      </c>
      <c r="C278" s="311">
        <v>4</v>
      </c>
      <c r="D278" s="300"/>
      <c r="E278" s="300"/>
      <c r="F278" s="1416"/>
      <c r="G278" s="1416"/>
      <c r="H278" s="1510">
        <v>160</v>
      </c>
      <c r="I278" s="1511"/>
      <c r="J278" s="311">
        <v>8</v>
      </c>
    </row>
    <row r="279" spans="1:10" ht="17.25">
      <c r="A279" s="342"/>
      <c r="B279" s="340" t="s">
        <v>196</v>
      </c>
      <c r="C279" s="317">
        <f>SUM(C277:C278)</f>
        <v>9</v>
      </c>
      <c r="D279" s="340"/>
      <c r="E279" s="340"/>
      <c r="F279" s="1509"/>
      <c r="G279" s="1509"/>
      <c r="H279" s="1484">
        <f>SUM(H277:I278)</f>
        <v>360</v>
      </c>
      <c r="I279" s="1485"/>
      <c r="J279" s="398">
        <f>SUM(J277:J278)</f>
        <v>18</v>
      </c>
    </row>
    <row r="280" spans="1:10" ht="24.75" customHeight="1">
      <c r="A280" s="478" t="s">
        <v>22</v>
      </c>
      <c r="B280" s="1318" t="s">
        <v>628</v>
      </c>
      <c r="C280" s="1319"/>
      <c r="D280" s="432" t="s">
        <v>629</v>
      </c>
      <c r="E280" s="479"/>
      <c r="F280" s="478" t="s">
        <v>630</v>
      </c>
      <c r="G280" s="1320" t="s">
        <v>631</v>
      </c>
      <c r="H280" s="1320"/>
      <c r="I280" s="1320"/>
      <c r="J280" s="1320"/>
    </row>
    <row r="281" spans="1:10" ht="75.75" customHeight="1">
      <c r="A281" s="323">
        <v>1</v>
      </c>
      <c r="B281" s="1304" t="s">
        <v>877</v>
      </c>
      <c r="C281" s="1305"/>
      <c r="D281" s="1304" t="s">
        <v>633</v>
      </c>
      <c r="E281" s="1305"/>
      <c r="F281" s="323">
        <v>5</v>
      </c>
      <c r="G281" s="1325" t="s">
        <v>907</v>
      </c>
      <c r="H281" s="1306"/>
      <c r="I281" s="1306"/>
      <c r="J281" s="1305"/>
    </row>
    <row r="282" spans="1:10" ht="78" customHeight="1">
      <c r="A282" s="323">
        <v>2</v>
      </c>
      <c r="B282" s="1304" t="s">
        <v>878</v>
      </c>
      <c r="C282" s="1305"/>
      <c r="D282" s="1304" t="s">
        <v>634</v>
      </c>
      <c r="E282" s="1305"/>
      <c r="F282" s="323">
        <v>4</v>
      </c>
      <c r="G282" s="1325" t="s">
        <v>908</v>
      </c>
      <c r="H282" s="1306"/>
      <c r="I282" s="1306"/>
      <c r="J282" s="1305"/>
    </row>
    <row r="283" spans="1:10" ht="18">
      <c r="A283" s="1373" t="s">
        <v>253</v>
      </c>
      <c r="B283" s="1374"/>
      <c r="C283" s="1374"/>
      <c r="D283" s="1374"/>
      <c r="E283" s="1374"/>
      <c r="F283" s="1374"/>
      <c r="G283" s="1374"/>
      <c r="H283" s="1374"/>
      <c r="I283" s="1374"/>
      <c r="J283" s="1375"/>
    </row>
    <row r="284" spans="1:10" ht="24.75" customHeight="1">
      <c r="A284" s="376">
        <v>1</v>
      </c>
      <c r="B284" s="480" t="s">
        <v>564</v>
      </c>
      <c r="C284" s="481">
        <v>5</v>
      </c>
      <c r="D284" s="482"/>
      <c r="E284" s="482"/>
      <c r="F284" s="1482"/>
      <c r="G284" s="1483"/>
      <c r="H284" s="1332">
        <v>200</v>
      </c>
      <c r="I284" s="1333"/>
      <c r="J284" s="483">
        <v>10</v>
      </c>
    </row>
    <row r="285" spans="1:10" ht="27" customHeight="1">
      <c r="A285" s="342"/>
      <c r="B285" s="340" t="s">
        <v>196</v>
      </c>
      <c r="C285" s="317">
        <v>6</v>
      </c>
      <c r="D285" s="340"/>
      <c r="E285" s="340"/>
      <c r="F285" s="1509"/>
      <c r="G285" s="1509"/>
      <c r="H285" s="1484">
        <f>SUM(H284:I284)</f>
        <v>200</v>
      </c>
      <c r="I285" s="1485"/>
      <c r="J285" s="317">
        <v>12</v>
      </c>
    </row>
    <row r="286" spans="1:10" ht="33" customHeight="1">
      <c r="A286" s="478" t="s">
        <v>22</v>
      </c>
      <c r="B286" s="1318" t="s">
        <v>628</v>
      </c>
      <c r="C286" s="1319"/>
      <c r="D286" s="432" t="s">
        <v>629</v>
      </c>
      <c r="E286" s="479"/>
      <c r="F286" s="478" t="s">
        <v>630</v>
      </c>
      <c r="G286" s="1320" t="s">
        <v>631</v>
      </c>
      <c r="H286" s="1320"/>
      <c r="I286" s="1320"/>
      <c r="J286" s="1320"/>
    </row>
    <row r="287" spans="1:10" ht="85.5" customHeight="1">
      <c r="A287" s="323">
        <v>1</v>
      </c>
      <c r="B287" s="1304" t="s">
        <v>635</v>
      </c>
      <c r="C287" s="1305"/>
      <c r="D287" s="1304" t="s">
        <v>636</v>
      </c>
      <c r="E287" s="1305"/>
      <c r="F287" s="323">
        <v>5</v>
      </c>
      <c r="G287" s="1304" t="s">
        <v>909</v>
      </c>
      <c r="H287" s="1306"/>
      <c r="I287" s="1306"/>
      <c r="J287" s="1305"/>
    </row>
    <row r="288" spans="1:10" ht="23.25" customHeight="1">
      <c r="A288" s="440" t="s">
        <v>255</v>
      </c>
      <c r="B288" s="484"/>
      <c r="C288" s="484"/>
      <c r="D288" s="484"/>
      <c r="E288" s="484"/>
      <c r="F288" s="484"/>
      <c r="G288" s="484"/>
      <c r="H288" s="484"/>
      <c r="I288" s="484"/>
      <c r="J288" s="484"/>
    </row>
    <row r="289" spans="1:10" ht="23.25" customHeight="1">
      <c r="A289" s="1353" t="s">
        <v>638</v>
      </c>
      <c r="B289" s="1353"/>
      <c r="C289" s="1353"/>
      <c r="D289" s="1353"/>
      <c r="E289" s="1353"/>
      <c r="F289" s="1353"/>
      <c r="G289" s="1354" t="s">
        <v>258</v>
      </c>
      <c r="H289" s="1354"/>
      <c r="I289" s="1354"/>
      <c r="J289" s="1354"/>
    </row>
    <row r="290" spans="1:10" ht="23.25" customHeight="1">
      <c r="A290" s="1353" t="s">
        <v>310</v>
      </c>
      <c r="B290" s="1353"/>
      <c r="C290" s="1353"/>
      <c r="D290" s="1353"/>
      <c r="E290" s="1353"/>
      <c r="F290" s="1353"/>
      <c r="G290" s="1354" t="s">
        <v>311</v>
      </c>
      <c r="H290" s="1354"/>
      <c r="I290" s="1354"/>
      <c r="J290" s="1354"/>
    </row>
    <row r="291" spans="1:10" ht="23.25" customHeight="1">
      <c r="A291" s="1353" t="s">
        <v>312</v>
      </c>
      <c r="B291" s="1353"/>
      <c r="C291" s="1353"/>
      <c r="D291" s="1353"/>
      <c r="E291" s="1353"/>
      <c r="F291" s="1353"/>
      <c r="G291" s="1354" t="s">
        <v>261</v>
      </c>
      <c r="H291" s="1354"/>
      <c r="I291" s="1354"/>
      <c r="J291" s="1354"/>
    </row>
    <row r="292" spans="1:10" ht="23.25" customHeight="1">
      <c r="A292" s="1353" t="s">
        <v>313</v>
      </c>
      <c r="B292" s="1353"/>
      <c r="C292" s="1353"/>
      <c r="D292" s="1353"/>
      <c r="E292" s="1353"/>
      <c r="F292" s="1353"/>
      <c r="G292" s="1354" t="s">
        <v>261</v>
      </c>
      <c r="H292" s="1354"/>
      <c r="I292" s="1354"/>
      <c r="J292" s="1354"/>
    </row>
    <row r="293" spans="1:18" s="363" customFormat="1" ht="24.75" customHeight="1">
      <c r="A293" s="1357" t="s">
        <v>766</v>
      </c>
      <c r="B293" s="1357"/>
      <c r="C293" s="1357"/>
      <c r="D293" s="1357"/>
      <c r="E293" s="1357"/>
      <c r="F293" s="1357"/>
      <c r="G293" s="1357"/>
      <c r="H293" s="1357"/>
      <c r="I293" s="1357"/>
      <c r="J293" s="1357"/>
      <c r="K293" s="1556"/>
      <c r="L293" s="1556"/>
      <c r="M293" s="1556"/>
      <c r="N293" s="1556"/>
      <c r="O293" s="1556"/>
      <c r="P293" s="1556"/>
      <c r="Q293" s="1556"/>
      <c r="R293" s="1556"/>
    </row>
    <row r="294" spans="1:18" s="363" customFormat="1" ht="24.75" customHeight="1">
      <c r="A294" s="1637" t="s">
        <v>614</v>
      </c>
      <c r="B294" s="1637"/>
      <c r="C294" s="1637"/>
      <c r="D294" s="1637"/>
      <c r="E294" s="1637"/>
      <c r="F294" s="1637"/>
      <c r="G294" s="1637"/>
      <c r="H294" s="1637"/>
      <c r="I294" s="1637"/>
      <c r="J294" s="1637"/>
      <c r="K294" s="1557"/>
      <c r="L294" s="1557"/>
      <c r="M294" s="1557"/>
      <c r="N294" s="1557"/>
      <c r="O294" s="1557"/>
      <c r="P294" s="1557"/>
      <c r="Q294" s="1557"/>
      <c r="R294" s="1557"/>
    </row>
    <row r="295" spans="1:10" s="363" customFormat="1" ht="24.75" customHeight="1">
      <c r="A295" s="1458" t="s">
        <v>263</v>
      </c>
      <c r="B295" s="1458"/>
      <c r="C295" s="1458"/>
      <c r="D295" s="1458"/>
      <c r="E295" s="1458"/>
      <c r="F295" s="1458"/>
      <c r="G295" s="1458"/>
      <c r="H295" s="1458"/>
      <c r="I295" s="1458"/>
      <c r="J295" s="1458"/>
    </row>
    <row r="296" spans="1:10" s="363" customFormat="1" ht="24.75" customHeight="1">
      <c r="A296" s="1422" t="s">
        <v>264</v>
      </c>
      <c r="B296" s="1422"/>
      <c r="C296" s="1422"/>
      <c r="D296" s="1422"/>
      <c r="E296" s="1422"/>
      <c r="F296" s="1422"/>
      <c r="G296" s="1422"/>
      <c r="H296" s="1422"/>
      <c r="I296" s="1422"/>
      <c r="J296" s="1422"/>
    </row>
    <row r="297" spans="1:10" s="363" customFormat="1" ht="24.75" customHeight="1">
      <c r="A297" s="1382" t="s">
        <v>22</v>
      </c>
      <c r="B297" s="1382" t="s">
        <v>224</v>
      </c>
      <c r="C297" s="1383" t="s">
        <v>225</v>
      </c>
      <c r="D297" s="1384"/>
      <c r="E297" s="1385"/>
      <c r="F297" s="667" t="s">
        <v>2</v>
      </c>
      <c r="G297" s="1382" t="s">
        <v>23</v>
      </c>
      <c r="H297" s="1382"/>
      <c r="I297" s="1382"/>
      <c r="J297" s="1420" t="s">
        <v>226</v>
      </c>
    </row>
    <row r="298" spans="1:10" s="363" customFormat="1" ht="24.75" customHeight="1">
      <c r="A298" s="1382"/>
      <c r="B298" s="1382"/>
      <c r="C298" s="667" t="s">
        <v>188</v>
      </c>
      <c r="D298" s="667" t="s">
        <v>2</v>
      </c>
      <c r="E298" s="667" t="s">
        <v>23</v>
      </c>
      <c r="F298" s="667" t="s">
        <v>227</v>
      </c>
      <c r="G298" s="667" t="s">
        <v>227</v>
      </c>
      <c r="H298" s="674" t="s">
        <v>228</v>
      </c>
      <c r="I298" s="674" t="s">
        <v>229</v>
      </c>
      <c r="J298" s="1420"/>
    </row>
    <row r="299" spans="1:10" s="363" customFormat="1" ht="24.75" customHeight="1">
      <c r="A299" s="678">
        <v>1</v>
      </c>
      <c r="B299" s="699" t="s">
        <v>230</v>
      </c>
      <c r="C299" s="678">
        <v>5</v>
      </c>
      <c r="D299" s="678">
        <v>4</v>
      </c>
      <c r="E299" s="678">
        <v>1</v>
      </c>
      <c r="F299" s="678">
        <v>55</v>
      </c>
      <c r="G299" s="678">
        <v>20</v>
      </c>
      <c r="H299" s="680"/>
      <c r="I299" s="678"/>
      <c r="J299" s="750" t="s">
        <v>53</v>
      </c>
    </row>
    <row r="300" spans="1:10" s="363" customFormat="1" ht="24.75" customHeight="1">
      <c r="A300" s="682">
        <v>2</v>
      </c>
      <c r="B300" s="687" t="s">
        <v>12</v>
      </c>
      <c r="C300" s="682">
        <v>3</v>
      </c>
      <c r="D300" s="682">
        <v>2</v>
      </c>
      <c r="E300" s="682">
        <v>1</v>
      </c>
      <c r="F300" s="682">
        <v>30</v>
      </c>
      <c r="G300" s="682">
        <v>45</v>
      </c>
      <c r="H300" s="684"/>
      <c r="I300" s="682"/>
      <c r="J300" s="686" t="s">
        <v>685</v>
      </c>
    </row>
    <row r="301" spans="1:10" s="363" customFormat="1" ht="24.75" customHeight="1">
      <c r="A301" s="682">
        <v>3</v>
      </c>
      <c r="B301" s="687" t="s">
        <v>189</v>
      </c>
      <c r="C301" s="682">
        <v>2</v>
      </c>
      <c r="D301" s="682">
        <v>1</v>
      </c>
      <c r="E301" s="682">
        <v>1</v>
      </c>
      <c r="F301" s="682">
        <v>12</v>
      </c>
      <c r="G301" s="682">
        <v>48</v>
      </c>
      <c r="H301" s="684"/>
      <c r="I301" s="682"/>
      <c r="J301" s="686" t="s">
        <v>681</v>
      </c>
    </row>
    <row r="302" spans="1:10" s="363" customFormat="1" ht="24.75" customHeight="1">
      <c r="A302" s="682">
        <v>4</v>
      </c>
      <c r="B302" s="687" t="s">
        <v>8</v>
      </c>
      <c r="C302" s="682">
        <v>5</v>
      </c>
      <c r="D302" s="682">
        <v>4</v>
      </c>
      <c r="E302" s="682">
        <v>1</v>
      </c>
      <c r="F302" s="682">
        <v>60</v>
      </c>
      <c r="G302" s="682">
        <v>30</v>
      </c>
      <c r="H302" s="724"/>
      <c r="I302" s="724"/>
      <c r="J302" s="686" t="s">
        <v>578</v>
      </c>
    </row>
    <row r="303" spans="1:10" s="363" customFormat="1" ht="24.75" customHeight="1">
      <c r="A303" s="682">
        <v>5</v>
      </c>
      <c r="B303" s="687" t="s">
        <v>600</v>
      </c>
      <c r="C303" s="682">
        <v>3</v>
      </c>
      <c r="D303" s="682">
        <v>2</v>
      </c>
      <c r="E303" s="682">
        <v>1</v>
      </c>
      <c r="F303" s="682">
        <v>30</v>
      </c>
      <c r="G303" s="682">
        <v>30</v>
      </c>
      <c r="H303" s="724"/>
      <c r="I303" s="682"/>
      <c r="J303" s="686" t="s">
        <v>314</v>
      </c>
    </row>
    <row r="304" spans="1:10" s="363" customFormat="1" ht="24.75" customHeight="1">
      <c r="A304" s="692">
        <v>6</v>
      </c>
      <c r="B304" s="747" t="s">
        <v>25</v>
      </c>
      <c r="C304" s="692">
        <v>2</v>
      </c>
      <c r="D304" s="692">
        <v>2</v>
      </c>
      <c r="E304" s="692">
        <v>0</v>
      </c>
      <c r="F304" s="692">
        <v>30</v>
      </c>
      <c r="G304" s="692">
        <v>0</v>
      </c>
      <c r="H304" s="690"/>
      <c r="I304" s="692"/>
      <c r="J304" s="693" t="s">
        <v>295</v>
      </c>
    </row>
    <row r="305" spans="1:10" s="363" customFormat="1" ht="24.75" customHeight="1">
      <c r="A305" s="697"/>
      <c r="B305" s="741" t="s">
        <v>196</v>
      </c>
      <c r="C305" s="696">
        <f>SUM(C299:C304)</f>
        <v>20</v>
      </c>
      <c r="D305" s="696">
        <f>SUM(D299:D304)</f>
        <v>15</v>
      </c>
      <c r="E305" s="696">
        <f>SUM(E299:E304)</f>
        <v>5</v>
      </c>
      <c r="F305" s="696">
        <f>SUM(F299:F304)</f>
        <v>217</v>
      </c>
      <c r="G305" s="696">
        <f>SUM(G299:G304)</f>
        <v>173</v>
      </c>
      <c r="H305" s="696"/>
      <c r="I305" s="696"/>
      <c r="J305" s="697"/>
    </row>
    <row r="306" spans="1:10" s="363" customFormat="1" ht="24.75" customHeight="1">
      <c r="A306" s="1368" t="s">
        <v>274</v>
      </c>
      <c r="B306" s="1369"/>
      <c r="C306" s="1369"/>
      <c r="D306" s="1369"/>
      <c r="E306" s="1369"/>
      <c r="F306" s="1369"/>
      <c r="G306" s="1369"/>
      <c r="H306" s="1369"/>
      <c r="I306" s="1369"/>
      <c r="J306" s="1477"/>
    </row>
    <row r="307" spans="1:10" s="363" customFormat="1" ht="24.75" customHeight="1">
      <c r="A307" s="678">
        <v>1</v>
      </c>
      <c r="B307" s="699" t="s">
        <v>180</v>
      </c>
      <c r="C307" s="678">
        <v>3</v>
      </c>
      <c r="D307" s="678">
        <v>2</v>
      </c>
      <c r="E307" s="678">
        <v>1</v>
      </c>
      <c r="F307" s="678">
        <v>32</v>
      </c>
      <c r="G307" s="678">
        <v>28</v>
      </c>
      <c r="H307" s="678"/>
      <c r="I307" s="762"/>
      <c r="J307" s="750" t="s">
        <v>267</v>
      </c>
    </row>
    <row r="308" spans="1:10" s="363" customFormat="1" ht="24.75" customHeight="1">
      <c r="A308" s="682">
        <v>2</v>
      </c>
      <c r="B308" s="687" t="s">
        <v>315</v>
      </c>
      <c r="C308" s="682">
        <v>4</v>
      </c>
      <c r="D308" s="682">
        <v>4</v>
      </c>
      <c r="E308" s="682">
        <v>0</v>
      </c>
      <c r="F308" s="682">
        <v>56</v>
      </c>
      <c r="G308" s="724">
        <v>8</v>
      </c>
      <c r="H308" s="705"/>
      <c r="I308" s="705"/>
      <c r="J308" s="686" t="s">
        <v>316</v>
      </c>
    </row>
    <row r="309" spans="1:10" s="363" customFormat="1" ht="24.75" customHeight="1">
      <c r="A309" s="682">
        <v>3</v>
      </c>
      <c r="B309" s="687" t="s">
        <v>317</v>
      </c>
      <c r="C309" s="682">
        <v>5</v>
      </c>
      <c r="D309" s="682">
        <v>5</v>
      </c>
      <c r="E309" s="682">
        <v>0</v>
      </c>
      <c r="F309" s="682">
        <v>64</v>
      </c>
      <c r="G309" s="682">
        <v>16</v>
      </c>
      <c r="H309" s="684"/>
      <c r="I309" s="684"/>
      <c r="J309" s="686" t="s">
        <v>276</v>
      </c>
    </row>
    <row r="310" spans="1:10" s="363" customFormat="1" ht="24.75" customHeight="1">
      <c r="A310" s="682">
        <v>4</v>
      </c>
      <c r="B310" s="687" t="s">
        <v>318</v>
      </c>
      <c r="C310" s="682">
        <v>4</v>
      </c>
      <c r="D310" s="682">
        <v>4</v>
      </c>
      <c r="E310" s="682">
        <v>0</v>
      </c>
      <c r="F310" s="682">
        <v>64</v>
      </c>
      <c r="G310" s="682">
        <v>0</v>
      </c>
      <c r="H310" s="724"/>
      <c r="I310" s="724"/>
      <c r="J310" s="686" t="s">
        <v>191</v>
      </c>
    </row>
    <row r="311" spans="1:10" s="363" customFormat="1" ht="24.75" customHeight="1">
      <c r="A311" s="682">
        <v>5</v>
      </c>
      <c r="B311" s="687" t="s">
        <v>319</v>
      </c>
      <c r="C311" s="682">
        <v>5</v>
      </c>
      <c r="D311" s="682">
        <v>5</v>
      </c>
      <c r="E311" s="682">
        <v>0</v>
      </c>
      <c r="F311" s="682">
        <v>70</v>
      </c>
      <c r="G311" s="682">
        <v>12</v>
      </c>
      <c r="H311" s="705"/>
      <c r="I311" s="705"/>
      <c r="J311" s="686" t="s">
        <v>680</v>
      </c>
    </row>
    <row r="312" spans="1:10" s="363" customFormat="1" ht="24.75" customHeight="1">
      <c r="A312" s="692">
        <v>6</v>
      </c>
      <c r="B312" s="747" t="s">
        <v>232</v>
      </c>
      <c r="C312" s="692">
        <v>5</v>
      </c>
      <c r="D312" s="692">
        <v>4</v>
      </c>
      <c r="E312" s="692">
        <v>1</v>
      </c>
      <c r="F312" s="692">
        <v>60</v>
      </c>
      <c r="G312" s="692">
        <v>30</v>
      </c>
      <c r="H312" s="690"/>
      <c r="I312" s="692"/>
      <c r="J312" s="693" t="s">
        <v>233</v>
      </c>
    </row>
    <row r="313" spans="1:10" s="363" customFormat="1" ht="24.75" customHeight="1">
      <c r="A313" s="793"/>
      <c r="B313" s="696" t="s">
        <v>196</v>
      </c>
      <c r="C313" s="696">
        <f>SUM(C307:C312)</f>
        <v>26</v>
      </c>
      <c r="D313" s="696">
        <f>SUM(D307:D312)</f>
        <v>24</v>
      </c>
      <c r="E313" s="696">
        <f>SUM(E307:E312)</f>
        <v>2</v>
      </c>
      <c r="F313" s="696">
        <f>SUM(F307:F312)</f>
        <v>346</v>
      </c>
      <c r="G313" s="696">
        <f>SUM(G307:G312)</f>
        <v>94</v>
      </c>
      <c r="H313" s="696"/>
      <c r="I313" s="696"/>
      <c r="J313" s="793"/>
    </row>
    <row r="314" spans="1:10" ht="24.75" customHeight="1">
      <c r="A314" s="1638" t="s">
        <v>657</v>
      </c>
      <c r="B314" s="1638"/>
      <c r="C314" s="1638"/>
      <c r="D314" s="1638"/>
      <c r="E314" s="1638"/>
      <c r="F314" s="1638"/>
      <c r="G314" s="1638"/>
      <c r="H314" s="1638"/>
      <c r="I314" s="1638"/>
      <c r="J314" s="1638"/>
    </row>
    <row r="315" spans="1:10" ht="24.75" customHeight="1">
      <c r="A315" s="1358" t="s">
        <v>280</v>
      </c>
      <c r="B315" s="1359"/>
      <c r="C315" s="1359"/>
      <c r="D315" s="1359"/>
      <c r="E315" s="1359"/>
      <c r="F315" s="1359"/>
      <c r="G315" s="1359"/>
      <c r="H315" s="1359"/>
      <c r="I315" s="1359"/>
      <c r="J315" s="1360"/>
    </row>
    <row r="316" spans="1:10" ht="24.75" customHeight="1">
      <c r="A316" s="289" t="s">
        <v>22</v>
      </c>
      <c r="B316" s="289" t="s">
        <v>224</v>
      </c>
      <c r="C316" s="1468" t="s">
        <v>225</v>
      </c>
      <c r="D316" s="1517"/>
      <c r="E316" s="1469"/>
      <c r="F316" s="1489" t="s">
        <v>249</v>
      </c>
      <c r="G316" s="1489"/>
      <c r="H316" s="1489" t="s">
        <v>250</v>
      </c>
      <c r="I316" s="1489"/>
      <c r="J316" s="289" t="s">
        <v>251</v>
      </c>
    </row>
    <row r="317" spans="1:10" ht="24.75" customHeight="1">
      <c r="A317" s="378">
        <v>1</v>
      </c>
      <c r="B317" s="351" t="s">
        <v>656</v>
      </c>
      <c r="C317" s="352">
        <v>2</v>
      </c>
      <c r="D317" s="352"/>
      <c r="E317" s="352"/>
      <c r="F317" s="1328" t="s">
        <v>282</v>
      </c>
      <c r="G317" s="1328"/>
      <c r="H317" s="1561">
        <v>80</v>
      </c>
      <c r="I317" s="1561"/>
      <c r="J317" s="307">
        <v>4</v>
      </c>
    </row>
    <row r="318" spans="1:10" ht="24.75" customHeight="1">
      <c r="A318" s="478" t="s">
        <v>22</v>
      </c>
      <c r="B318" s="1318" t="s">
        <v>628</v>
      </c>
      <c r="C318" s="1319"/>
      <c r="D318" s="432" t="s">
        <v>629</v>
      </c>
      <c r="E318" s="479"/>
      <c r="F318" s="478" t="s">
        <v>630</v>
      </c>
      <c r="G318" s="1320" t="s">
        <v>631</v>
      </c>
      <c r="H318" s="1320"/>
      <c r="I318" s="1320"/>
      <c r="J318" s="1320"/>
    </row>
    <row r="319" spans="1:10" ht="93.75" customHeight="1">
      <c r="A319" s="323">
        <v>1</v>
      </c>
      <c r="B319" s="1304" t="s">
        <v>637</v>
      </c>
      <c r="C319" s="1305"/>
      <c r="D319" s="1304" t="s">
        <v>655</v>
      </c>
      <c r="E319" s="1305"/>
      <c r="F319" s="323">
        <v>4</v>
      </c>
      <c r="G319" s="1325" t="s">
        <v>910</v>
      </c>
      <c r="H319" s="1306"/>
      <c r="I319" s="1306"/>
      <c r="J319" s="1305"/>
    </row>
    <row r="320" spans="1:10" ht="24.75" customHeight="1">
      <c r="A320" s="1639" t="s">
        <v>320</v>
      </c>
      <c r="B320" s="1639"/>
      <c r="C320" s="1639"/>
      <c r="D320" s="1639"/>
      <c r="E320" s="1639"/>
      <c r="F320" s="1639"/>
      <c r="G320" s="1639"/>
      <c r="H320" s="1639"/>
      <c r="I320" s="1639"/>
      <c r="J320" s="1639"/>
    </row>
    <row r="321" spans="1:10" ht="24.75" customHeight="1">
      <c r="A321" s="289" t="s">
        <v>22</v>
      </c>
      <c r="B321" s="289" t="s">
        <v>224</v>
      </c>
      <c r="C321" s="1468" t="s">
        <v>225</v>
      </c>
      <c r="D321" s="1517"/>
      <c r="E321" s="1469"/>
      <c r="F321" s="1489" t="s">
        <v>249</v>
      </c>
      <c r="G321" s="1489"/>
      <c r="H321" s="1489" t="s">
        <v>250</v>
      </c>
      <c r="I321" s="1489"/>
      <c r="J321" s="289" t="s">
        <v>251</v>
      </c>
    </row>
    <row r="322" spans="1:10" ht="24.75" customHeight="1">
      <c r="A322" s="400">
        <v>1</v>
      </c>
      <c r="B322" s="335" t="s">
        <v>321</v>
      </c>
      <c r="C322" s="400">
        <v>2</v>
      </c>
      <c r="D322" s="400"/>
      <c r="E322" s="400"/>
      <c r="F322" s="1515"/>
      <c r="G322" s="1515"/>
      <c r="H322" s="1552">
        <v>80</v>
      </c>
      <c r="I322" s="1553"/>
      <c r="J322" s="400">
        <v>4</v>
      </c>
    </row>
    <row r="323" spans="1:10" ht="24.75" customHeight="1">
      <c r="A323" s="324">
        <v>2</v>
      </c>
      <c r="B323" s="308" t="s">
        <v>322</v>
      </c>
      <c r="C323" s="308">
        <v>2</v>
      </c>
      <c r="D323" s="308"/>
      <c r="E323" s="308"/>
      <c r="F323" s="1567"/>
      <c r="G323" s="1567"/>
      <c r="H323" s="1562">
        <v>80</v>
      </c>
      <c r="I323" s="1563"/>
      <c r="J323" s="324">
        <v>4</v>
      </c>
    </row>
    <row r="324" spans="1:10" ht="24.75" customHeight="1">
      <c r="A324" s="401">
        <v>3</v>
      </c>
      <c r="B324" s="367" t="s">
        <v>323</v>
      </c>
      <c r="C324" s="367">
        <v>2</v>
      </c>
      <c r="D324" s="367"/>
      <c r="E324" s="367"/>
      <c r="F324" s="1416"/>
      <c r="G324" s="1416"/>
      <c r="H324" s="1559">
        <v>80</v>
      </c>
      <c r="I324" s="1560"/>
      <c r="J324" s="367">
        <v>4</v>
      </c>
    </row>
    <row r="325" spans="1:10" ht="24.75" customHeight="1">
      <c r="A325" s="329"/>
      <c r="B325" s="317" t="s">
        <v>196</v>
      </c>
      <c r="C325" s="317">
        <v>6</v>
      </c>
      <c r="D325" s="317"/>
      <c r="E325" s="317"/>
      <c r="F325" s="1370"/>
      <c r="G325" s="1370"/>
      <c r="H325" s="1318">
        <v>240</v>
      </c>
      <c r="I325" s="1319"/>
      <c r="J325" s="381">
        <v>12</v>
      </c>
    </row>
    <row r="326" spans="1:10" ht="24.75" customHeight="1">
      <c r="A326" s="478" t="s">
        <v>22</v>
      </c>
      <c r="B326" s="1318" t="s">
        <v>628</v>
      </c>
      <c r="C326" s="1319"/>
      <c r="D326" s="432" t="s">
        <v>629</v>
      </c>
      <c r="E326" s="479"/>
      <c r="F326" s="478" t="s">
        <v>630</v>
      </c>
      <c r="G326" s="1320" t="s">
        <v>631</v>
      </c>
      <c r="H326" s="1320"/>
      <c r="I326" s="1320"/>
      <c r="J326" s="1320"/>
    </row>
    <row r="327" spans="1:10" ht="55.5" customHeight="1">
      <c r="A327" s="323">
        <v>1</v>
      </c>
      <c r="B327" s="1304" t="s">
        <v>635</v>
      </c>
      <c r="C327" s="1305"/>
      <c r="D327" s="1304" t="s">
        <v>654</v>
      </c>
      <c r="E327" s="1305"/>
      <c r="F327" s="307">
        <v>4</v>
      </c>
      <c r="G327" s="1334" t="s">
        <v>911</v>
      </c>
      <c r="H327" s="1339"/>
      <c r="I327" s="1339"/>
      <c r="J327" s="1335"/>
    </row>
    <row r="328" spans="1:10" ht="60.75" customHeight="1">
      <c r="A328" s="323">
        <v>2</v>
      </c>
      <c r="B328" s="1304" t="s">
        <v>673</v>
      </c>
      <c r="C328" s="1305"/>
      <c r="D328" s="1304" t="s">
        <v>653</v>
      </c>
      <c r="E328" s="1305"/>
      <c r="F328" s="307">
        <v>2</v>
      </c>
      <c r="G328" s="1336"/>
      <c r="H328" s="1343"/>
      <c r="I328" s="1343"/>
      <c r="J328" s="1337"/>
    </row>
    <row r="329" spans="1:18" s="363" customFormat="1" ht="19.5" customHeight="1">
      <c r="A329" s="1357" t="s">
        <v>767</v>
      </c>
      <c r="B329" s="1357"/>
      <c r="C329" s="1357"/>
      <c r="D329" s="1357"/>
      <c r="E329" s="1357"/>
      <c r="F329" s="1357"/>
      <c r="G329" s="1357"/>
      <c r="H329" s="1357"/>
      <c r="I329" s="1357"/>
      <c r="J329" s="1357"/>
      <c r="K329" s="365"/>
      <c r="L329" s="365"/>
      <c r="M329" s="365"/>
      <c r="N329" s="365"/>
      <c r="O329" s="365"/>
      <c r="P329" s="365"/>
      <c r="Q329" s="365"/>
      <c r="R329" s="365"/>
    </row>
    <row r="330" spans="1:18" s="344" customFormat="1" ht="15" customHeight="1">
      <c r="A330" s="1514" t="s">
        <v>324</v>
      </c>
      <c r="B330" s="1514"/>
      <c r="C330" s="1514"/>
      <c r="D330" s="1514"/>
      <c r="E330" s="1514"/>
      <c r="F330" s="1514"/>
      <c r="G330" s="1514"/>
      <c r="H330" s="1514"/>
      <c r="I330" s="1514"/>
      <c r="J330" s="1514"/>
      <c r="K330" s="1558"/>
      <c r="L330" s="1558"/>
      <c r="M330" s="1558"/>
      <c r="N330" s="1558"/>
      <c r="O330" s="1558"/>
      <c r="P330" s="1558"/>
      <c r="Q330" s="1558"/>
      <c r="R330" s="1558"/>
    </row>
    <row r="331" spans="1:18" s="344" customFormat="1" ht="19.5" customHeight="1">
      <c r="A331" s="1539" t="s">
        <v>263</v>
      </c>
      <c r="B331" s="1539"/>
      <c r="C331" s="1539"/>
      <c r="D331" s="1539"/>
      <c r="E331" s="1539"/>
      <c r="F331" s="1539"/>
      <c r="G331" s="1539"/>
      <c r="H331" s="1539"/>
      <c r="I331" s="1539"/>
      <c r="J331" s="1539"/>
      <c r="K331" s="1564"/>
      <c r="L331" s="1564"/>
      <c r="M331" s="1564"/>
      <c r="N331" s="1564"/>
      <c r="O331" s="1564"/>
      <c r="P331" s="1564"/>
      <c r="Q331" s="1564"/>
      <c r="R331" s="1564"/>
    </row>
    <row r="332" spans="1:18" s="344" customFormat="1" ht="18" customHeight="1">
      <c r="A332" s="1541" t="s">
        <v>296</v>
      </c>
      <c r="B332" s="1541"/>
      <c r="C332" s="1541"/>
      <c r="D332" s="1541"/>
      <c r="E332" s="1541"/>
      <c r="F332" s="1541"/>
      <c r="G332" s="1541"/>
      <c r="H332" s="1541"/>
      <c r="I332" s="1541"/>
      <c r="J332" s="1541"/>
      <c r="K332" s="1540"/>
      <c r="L332" s="1540"/>
      <c r="M332" s="1540"/>
      <c r="N332" s="1540"/>
      <c r="O332" s="1540"/>
      <c r="P332" s="1540"/>
      <c r="Q332" s="1540"/>
      <c r="R332" s="1540"/>
    </row>
    <row r="333" spans="1:10" s="363" customFormat="1" ht="19.5" customHeight="1">
      <c r="A333" s="1382" t="s">
        <v>22</v>
      </c>
      <c r="B333" s="1382" t="s">
        <v>224</v>
      </c>
      <c r="C333" s="1383" t="s">
        <v>225</v>
      </c>
      <c r="D333" s="1384"/>
      <c r="E333" s="1385"/>
      <c r="F333" s="667" t="s">
        <v>2</v>
      </c>
      <c r="G333" s="1382" t="s">
        <v>23</v>
      </c>
      <c r="H333" s="1382"/>
      <c r="I333" s="1382"/>
      <c r="J333" s="1420" t="s">
        <v>226</v>
      </c>
    </row>
    <row r="334" spans="1:10" s="363" customFormat="1" ht="19.5" customHeight="1">
      <c r="A334" s="1382"/>
      <c r="B334" s="1382"/>
      <c r="C334" s="667" t="s">
        <v>188</v>
      </c>
      <c r="D334" s="667" t="s">
        <v>2</v>
      </c>
      <c r="E334" s="667" t="s">
        <v>193</v>
      </c>
      <c r="F334" s="667" t="s">
        <v>227</v>
      </c>
      <c r="G334" s="667" t="s">
        <v>227</v>
      </c>
      <c r="H334" s="674" t="s">
        <v>228</v>
      </c>
      <c r="I334" s="674" t="s">
        <v>229</v>
      </c>
      <c r="J334" s="1420"/>
    </row>
    <row r="335" spans="1:10" s="363" customFormat="1" ht="19.5" customHeight="1">
      <c r="A335" s="678">
        <v>1</v>
      </c>
      <c r="B335" s="699" t="s">
        <v>325</v>
      </c>
      <c r="C335" s="699">
        <v>5</v>
      </c>
      <c r="D335" s="699">
        <v>4</v>
      </c>
      <c r="E335" s="699">
        <v>1</v>
      </c>
      <c r="F335" s="678">
        <v>60</v>
      </c>
      <c r="G335" s="678">
        <v>28</v>
      </c>
      <c r="H335" s="762"/>
      <c r="I335" s="762"/>
      <c r="J335" s="750" t="s">
        <v>768</v>
      </c>
    </row>
    <row r="336" spans="1:10" s="363" customFormat="1" ht="19.5" customHeight="1">
      <c r="A336" s="682">
        <v>2</v>
      </c>
      <c r="B336" s="687" t="s">
        <v>326</v>
      </c>
      <c r="C336" s="687">
        <v>4</v>
      </c>
      <c r="D336" s="687">
        <v>4</v>
      </c>
      <c r="E336" s="687">
        <v>0</v>
      </c>
      <c r="F336" s="682">
        <v>60</v>
      </c>
      <c r="G336" s="682"/>
      <c r="H336" s="684"/>
      <c r="I336" s="682"/>
      <c r="J336" s="686" t="s">
        <v>327</v>
      </c>
    </row>
    <row r="337" spans="1:10" s="363" customFormat="1" ht="19.5" customHeight="1">
      <c r="A337" s="682">
        <v>3</v>
      </c>
      <c r="B337" s="687" t="s">
        <v>194</v>
      </c>
      <c r="C337" s="687">
        <v>2</v>
      </c>
      <c r="D337" s="687">
        <v>2</v>
      </c>
      <c r="E337" s="687">
        <v>0</v>
      </c>
      <c r="F337" s="682">
        <v>30</v>
      </c>
      <c r="G337" s="682"/>
      <c r="H337" s="684"/>
      <c r="I337" s="682"/>
      <c r="J337" s="686" t="s">
        <v>757</v>
      </c>
    </row>
    <row r="338" spans="1:10" s="363" customFormat="1" ht="19.5" customHeight="1">
      <c r="A338" s="682">
        <v>4</v>
      </c>
      <c r="B338" s="687" t="s">
        <v>95</v>
      </c>
      <c r="C338" s="687">
        <v>2</v>
      </c>
      <c r="D338" s="687">
        <v>2</v>
      </c>
      <c r="E338" s="687">
        <v>0</v>
      </c>
      <c r="F338" s="682">
        <v>30</v>
      </c>
      <c r="G338" s="682">
        <v>0</v>
      </c>
      <c r="H338" s="684"/>
      <c r="I338" s="682"/>
      <c r="J338" s="686" t="s">
        <v>769</v>
      </c>
    </row>
    <row r="339" spans="1:10" s="363" customFormat="1" ht="19.5" customHeight="1">
      <c r="A339" s="682">
        <v>5</v>
      </c>
      <c r="B339" s="687" t="s">
        <v>94</v>
      </c>
      <c r="C339" s="687">
        <v>3</v>
      </c>
      <c r="D339" s="687">
        <v>2</v>
      </c>
      <c r="E339" s="687">
        <v>1</v>
      </c>
      <c r="F339" s="682">
        <v>30</v>
      </c>
      <c r="G339" s="682">
        <v>30</v>
      </c>
      <c r="H339" s="724"/>
      <c r="I339" s="682"/>
      <c r="J339" s="686" t="s">
        <v>764</v>
      </c>
    </row>
    <row r="340" spans="1:10" s="363" customFormat="1" ht="19.5" customHeight="1">
      <c r="A340" s="692">
        <v>6</v>
      </c>
      <c r="B340" s="747" t="s">
        <v>238</v>
      </c>
      <c r="C340" s="747">
        <v>3</v>
      </c>
      <c r="D340" s="747">
        <v>2</v>
      </c>
      <c r="E340" s="747">
        <v>1</v>
      </c>
      <c r="F340" s="692">
        <v>30</v>
      </c>
      <c r="G340" s="692">
        <v>30</v>
      </c>
      <c r="H340" s="690"/>
      <c r="I340" s="692"/>
      <c r="J340" s="693" t="s">
        <v>300</v>
      </c>
    </row>
    <row r="341" spans="1:17" s="363" customFormat="1" ht="19.5" customHeight="1">
      <c r="A341" s="794"/>
      <c r="B341" s="676" t="s">
        <v>196</v>
      </c>
      <c r="C341" s="675">
        <f>SUM(C335:C340)</f>
        <v>19</v>
      </c>
      <c r="D341" s="675">
        <f>SUM(D335:D340)</f>
        <v>16</v>
      </c>
      <c r="E341" s="675">
        <f>SUM(E335:E340)</f>
        <v>3</v>
      </c>
      <c r="F341" s="675">
        <f>SUM(F335:F340)</f>
        <v>240</v>
      </c>
      <c r="G341" s="675">
        <f>SUM(G335:G340)</f>
        <v>88</v>
      </c>
      <c r="H341" s="675"/>
      <c r="I341" s="675"/>
      <c r="J341" s="794"/>
      <c r="K341" s="795"/>
      <c r="L341" s="795"/>
      <c r="M341" s="795"/>
      <c r="N341" s="795"/>
      <c r="O341" s="795"/>
      <c r="P341" s="795"/>
      <c r="Q341" s="795"/>
    </row>
    <row r="342" spans="1:10" s="363" customFormat="1" ht="19.5" customHeight="1">
      <c r="A342" s="1422" t="s">
        <v>301</v>
      </c>
      <c r="B342" s="1422"/>
      <c r="C342" s="1422"/>
      <c r="D342" s="1422"/>
      <c r="E342" s="1422"/>
      <c r="F342" s="1422"/>
      <c r="G342" s="1422"/>
      <c r="H342" s="1422"/>
      <c r="I342" s="1422"/>
      <c r="J342" s="1422"/>
    </row>
    <row r="343" spans="1:10" s="363" customFormat="1" ht="19.5" customHeight="1">
      <c r="A343" s="1382" t="s">
        <v>22</v>
      </c>
      <c r="B343" s="1382" t="s">
        <v>224</v>
      </c>
      <c r="C343" s="1383" t="s">
        <v>225</v>
      </c>
      <c r="D343" s="1384"/>
      <c r="E343" s="1385"/>
      <c r="F343" s="667" t="s">
        <v>2</v>
      </c>
      <c r="G343" s="1382" t="s">
        <v>23</v>
      </c>
      <c r="H343" s="1382"/>
      <c r="I343" s="1382"/>
      <c r="J343" s="1420" t="s">
        <v>226</v>
      </c>
    </row>
    <row r="344" spans="1:10" s="363" customFormat="1" ht="19.5" customHeight="1">
      <c r="A344" s="1382"/>
      <c r="B344" s="1382"/>
      <c r="C344" s="667" t="s">
        <v>188</v>
      </c>
      <c r="D344" s="667" t="s">
        <v>2</v>
      </c>
      <c r="E344" s="667" t="s">
        <v>23</v>
      </c>
      <c r="F344" s="667" t="s">
        <v>227</v>
      </c>
      <c r="G344" s="667" t="s">
        <v>227</v>
      </c>
      <c r="H344" s="674" t="s">
        <v>228</v>
      </c>
      <c r="I344" s="674" t="s">
        <v>229</v>
      </c>
      <c r="J344" s="1420"/>
    </row>
    <row r="345" spans="1:10" s="363" customFormat="1" ht="20.25" customHeight="1">
      <c r="A345" s="678">
        <v>1</v>
      </c>
      <c r="B345" s="750" t="s">
        <v>328</v>
      </c>
      <c r="C345" s="678">
        <v>2</v>
      </c>
      <c r="D345" s="678">
        <v>2</v>
      </c>
      <c r="E345" s="678">
        <v>0</v>
      </c>
      <c r="F345" s="678">
        <v>32</v>
      </c>
      <c r="G345" s="678">
        <v>0</v>
      </c>
      <c r="H345" s="680"/>
      <c r="I345" s="680"/>
      <c r="J345" s="796" t="s">
        <v>329</v>
      </c>
    </row>
    <row r="346" spans="1:10" s="363" customFormat="1" ht="19.5" customHeight="1">
      <c r="A346" s="684">
        <v>2</v>
      </c>
      <c r="B346" s="687" t="s">
        <v>330</v>
      </c>
      <c r="C346" s="682">
        <v>3</v>
      </c>
      <c r="D346" s="682">
        <v>2</v>
      </c>
      <c r="E346" s="682">
        <v>1</v>
      </c>
      <c r="F346" s="682">
        <v>30</v>
      </c>
      <c r="G346" s="682">
        <v>28</v>
      </c>
      <c r="H346" s="705"/>
      <c r="I346" s="705"/>
      <c r="J346" s="688" t="s">
        <v>482</v>
      </c>
    </row>
    <row r="347" spans="1:10" s="363" customFormat="1" ht="19.5" customHeight="1">
      <c r="A347" s="682">
        <v>3</v>
      </c>
      <c r="B347" s="683" t="s">
        <v>302</v>
      </c>
      <c r="C347" s="684">
        <v>2</v>
      </c>
      <c r="D347" s="684">
        <v>2</v>
      </c>
      <c r="E347" s="684">
        <v>0</v>
      </c>
      <c r="F347" s="682">
        <v>30</v>
      </c>
      <c r="G347" s="724"/>
      <c r="H347" s="684"/>
      <c r="I347" s="684"/>
      <c r="J347" s="686" t="s">
        <v>599</v>
      </c>
    </row>
    <row r="348" spans="1:10" s="363" customFormat="1" ht="19.5" customHeight="1">
      <c r="A348" s="684">
        <v>4</v>
      </c>
      <c r="B348" s="687" t="s">
        <v>52</v>
      </c>
      <c r="C348" s="682">
        <v>2</v>
      </c>
      <c r="D348" s="682">
        <v>1</v>
      </c>
      <c r="E348" s="682">
        <v>1</v>
      </c>
      <c r="F348" s="682">
        <v>16</v>
      </c>
      <c r="G348" s="724" t="s">
        <v>195</v>
      </c>
      <c r="H348" s="724"/>
      <c r="I348" s="684"/>
      <c r="J348" s="686" t="s">
        <v>287</v>
      </c>
    </row>
    <row r="349" spans="1:10" s="363" customFormat="1" ht="19.5" customHeight="1">
      <c r="A349" s="682">
        <v>5</v>
      </c>
      <c r="B349" s="687" t="s">
        <v>331</v>
      </c>
      <c r="C349" s="682">
        <v>2</v>
      </c>
      <c r="D349" s="682">
        <v>2</v>
      </c>
      <c r="E349" s="682">
        <v>0</v>
      </c>
      <c r="F349" s="682">
        <v>30</v>
      </c>
      <c r="G349" s="724"/>
      <c r="H349" s="684"/>
      <c r="I349" s="684"/>
      <c r="J349" s="688" t="s">
        <v>605</v>
      </c>
    </row>
    <row r="350" spans="1:10" s="363" customFormat="1" ht="19.5" customHeight="1">
      <c r="A350" s="690">
        <v>6</v>
      </c>
      <c r="B350" s="747" t="s">
        <v>89</v>
      </c>
      <c r="C350" s="692">
        <v>3</v>
      </c>
      <c r="D350" s="692">
        <v>2</v>
      </c>
      <c r="E350" s="692">
        <v>1</v>
      </c>
      <c r="F350" s="692">
        <v>32</v>
      </c>
      <c r="G350" s="692">
        <v>28</v>
      </c>
      <c r="H350" s="692"/>
      <c r="I350" s="691"/>
      <c r="J350" s="747" t="s">
        <v>187</v>
      </c>
    </row>
    <row r="351" spans="1:10" s="344" customFormat="1" ht="19.5" customHeight="1">
      <c r="A351" s="307"/>
      <c r="B351" s="358" t="s">
        <v>196</v>
      </c>
      <c r="C351" s="317">
        <f>SUM(C345:C350)</f>
        <v>14</v>
      </c>
      <c r="D351" s="317">
        <f>SUM(D345:D350)</f>
        <v>11</v>
      </c>
      <c r="E351" s="317">
        <f>SUM(E345:E350)</f>
        <v>3</v>
      </c>
      <c r="F351" s="317">
        <f>SUM(F345:F350)</f>
        <v>170</v>
      </c>
      <c r="G351" s="317">
        <f>SUM(G345:G350)</f>
        <v>56</v>
      </c>
      <c r="H351" s="317"/>
      <c r="I351" s="317"/>
      <c r="J351" s="307"/>
    </row>
    <row r="352" spans="1:10" ht="21.75" customHeight="1">
      <c r="A352" s="1513" t="s">
        <v>247</v>
      </c>
      <c r="B352" s="1513"/>
      <c r="C352" s="1513"/>
      <c r="D352" s="1513"/>
      <c r="E352" s="1513"/>
      <c r="F352" s="1513"/>
      <c r="G352" s="1513"/>
      <c r="H352" s="1513"/>
      <c r="I352" s="1513"/>
      <c r="J352" s="1513"/>
    </row>
    <row r="353" spans="1:10" ht="18.75" customHeight="1">
      <c r="A353" s="1452" t="s">
        <v>248</v>
      </c>
      <c r="B353" s="1452"/>
      <c r="C353" s="1452"/>
      <c r="D353" s="1452"/>
      <c r="E353" s="1452"/>
      <c r="F353" s="1452"/>
      <c r="G353" s="1452"/>
      <c r="H353" s="1452"/>
      <c r="I353" s="1452"/>
      <c r="J353" s="1452"/>
    </row>
    <row r="354" spans="1:10" ht="22.5" customHeight="1">
      <c r="A354" s="290" t="s">
        <v>22</v>
      </c>
      <c r="B354" s="290" t="s">
        <v>224</v>
      </c>
      <c r="C354" s="1358" t="s">
        <v>225</v>
      </c>
      <c r="D354" s="1359"/>
      <c r="E354" s="1360"/>
      <c r="F354" s="1421" t="s">
        <v>249</v>
      </c>
      <c r="G354" s="1421"/>
      <c r="H354" s="1421" t="s">
        <v>250</v>
      </c>
      <c r="I354" s="1421"/>
      <c r="J354" s="290" t="s">
        <v>251</v>
      </c>
    </row>
    <row r="355" spans="1:94" s="299" customFormat="1" ht="22.5" customHeight="1">
      <c r="A355" s="308">
        <v>1</v>
      </c>
      <c r="B355" s="299" t="s">
        <v>588</v>
      </c>
      <c r="C355" s="308">
        <v>2</v>
      </c>
      <c r="D355" s="308"/>
      <c r="E355" s="308"/>
      <c r="F355" s="308"/>
      <c r="G355" s="308"/>
      <c r="H355" s="308">
        <v>80</v>
      </c>
      <c r="I355" s="308"/>
      <c r="J355" s="308">
        <v>4</v>
      </c>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row>
    <row r="356" spans="1:94" s="299" customFormat="1" ht="22.5" customHeight="1">
      <c r="A356" s="308">
        <v>2</v>
      </c>
      <c r="B356" s="299" t="s">
        <v>589</v>
      </c>
      <c r="C356" s="308">
        <v>2</v>
      </c>
      <c r="D356" s="308"/>
      <c r="E356" s="308"/>
      <c r="F356" s="308"/>
      <c r="G356" s="308"/>
      <c r="H356" s="308">
        <v>80</v>
      </c>
      <c r="I356" s="308"/>
      <c r="J356" s="308">
        <v>4</v>
      </c>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row>
    <row r="357" spans="1:94" s="299" customFormat="1" ht="22.5" customHeight="1">
      <c r="A357" s="308">
        <v>3</v>
      </c>
      <c r="B357" s="299" t="s">
        <v>332</v>
      </c>
      <c r="C357" s="308">
        <v>2</v>
      </c>
      <c r="D357" s="308"/>
      <c r="E357" s="308"/>
      <c r="F357" s="308"/>
      <c r="G357" s="308"/>
      <c r="H357" s="308">
        <v>80</v>
      </c>
      <c r="I357" s="308"/>
      <c r="J357" s="308">
        <v>4</v>
      </c>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row>
    <row r="358" spans="1:94" s="485" customFormat="1" ht="22.5" customHeight="1">
      <c r="A358" s="473"/>
      <c r="B358" s="485" t="s">
        <v>196</v>
      </c>
      <c r="C358" s="473">
        <v>6</v>
      </c>
      <c r="D358" s="473"/>
      <c r="E358" s="473"/>
      <c r="F358" s="473"/>
      <c r="G358" s="473"/>
      <c r="H358" s="473">
        <v>240</v>
      </c>
      <c r="I358" s="473"/>
      <c r="J358" s="473">
        <v>12</v>
      </c>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row>
    <row r="359" spans="1:10" ht="27.75" customHeight="1">
      <c r="A359" s="478" t="s">
        <v>22</v>
      </c>
      <c r="B359" s="1318" t="s">
        <v>628</v>
      </c>
      <c r="C359" s="1319"/>
      <c r="D359" s="432" t="s">
        <v>629</v>
      </c>
      <c r="E359" s="479"/>
      <c r="F359" s="478" t="s">
        <v>630</v>
      </c>
      <c r="G359" s="1320" t="s">
        <v>631</v>
      </c>
      <c r="H359" s="1320"/>
      <c r="I359" s="1320"/>
      <c r="J359" s="1320"/>
    </row>
    <row r="360" spans="1:10" ht="102" customHeight="1">
      <c r="A360" s="323">
        <v>1</v>
      </c>
      <c r="B360" s="1304" t="s">
        <v>642</v>
      </c>
      <c r="C360" s="1305"/>
      <c r="D360" s="1304" t="s">
        <v>658</v>
      </c>
      <c r="E360" s="1305"/>
      <c r="F360" s="307">
        <v>4</v>
      </c>
      <c r="G360" s="1304" t="s">
        <v>883</v>
      </c>
      <c r="H360" s="1306"/>
      <c r="I360" s="1306"/>
      <c r="J360" s="1305"/>
    </row>
    <row r="361" spans="1:10" ht="99" customHeight="1">
      <c r="A361" s="323">
        <v>2</v>
      </c>
      <c r="B361" s="1304" t="s">
        <v>878</v>
      </c>
      <c r="C361" s="1305"/>
      <c r="D361" s="1304" t="s">
        <v>659</v>
      </c>
      <c r="E361" s="1305"/>
      <c r="F361" s="307">
        <v>2</v>
      </c>
      <c r="G361" s="1304" t="s">
        <v>879</v>
      </c>
      <c r="H361" s="1306"/>
      <c r="I361" s="1306"/>
      <c r="J361" s="1305"/>
    </row>
    <row r="362" spans="1:10" ht="18" customHeight="1">
      <c r="A362" s="1452" t="s">
        <v>307</v>
      </c>
      <c r="B362" s="1452"/>
      <c r="C362" s="1452"/>
      <c r="D362" s="1452"/>
      <c r="E362" s="1452"/>
      <c r="F362" s="1452"/>
      <c r="G362" s="1452"/>
      <c r="H362" s="1452"/>
      <c r="I362" s="1452"/>
      <c r="J362" s="1452"/>
    </row>
    <row r="363" spans="1:10" ht="18" customHeight="1">
      <c r="A363" s="290" t="s">
        <v>22</v>
      </c>
      <c r="B363" s="290" t="s">
        <v>224</v>
      </c>
      <c r="C363" s="1358" t="s">
        <v>225</v>
      </c>
      <c r="D363" s="1359"/>
      <c r="E363" s="1360"/>
      <c r="F363" s="1421" t="s">
        <v>249</v>
      </c>
      <c r="G363" s="1421"/>
      <c r="H363" s="1421" t="s">
        <v>250</v>
      </c>
      <c r="I363" s="1421"/>
      <c r="J363" s="290" t="s">
        <v>251</v>
      </c>
    </row>
    <row r="364" spans="1:10" ht="17.25">
      <c r="A364" s="374">
        <v>1</v>
      </c>
      <c r="B364" s="375" t="s">
        <v>590</v>
      </c>
      <c r="C364" s="376">
        <v>2</v>
      </c>
      <c r="D364" s="377"/>
      <c r="E364" s="377"/>
      <c r="F364" s="1328"/>
      <c r="G364" s="1328"/>
      <c r="H364" s="352">
        <v>80</v>
      </c>
      <c r="I364" s="378"/>
      <c r="J364" s="352">
        <v>4</v>
      </c>
    </row>
    <row r="365" spans="1:10" ht="17.25">
      <c r="A365" s="374">
        <v>2</v>
      </c>
      <c r="B365" s="375" t="s">
        <v>197</v>
      </c>
      <c r="C365" s="376">
        <v>2</v>
      </c>
      <c r="D365" s="377"/>
      <c r="E365" s="377"/>
      <c r="F365" s="1437"/>
      <c r="G365" s="1437"/>
      <c r="H365" s="324">
        <v>80</v>
      </c>
      <c r="I365" s="375"/>
      <c r="J365" s="324">
        <v>4</v>
      </c>
    </row>
    <row r="366" spans="1:10" ht="17.25">
      <c r="A366" s="374">
        <v>3</v>
      </c>
      <c r="B366" s="300" t="s">
        <v>89</v>
      </c>
      <c r="C366" s="311">
        <v>2</v>
      </c>
      <c r="D366" s="300"/>
      <c r="E366" s="300"/>
      <c r="F366" s="1448"/>
      <c r="G366" s="1448"/>
      <c r="H366" s="339">
        <v>80</v>
      </c>
      <c r="I366" s="486"/>
      <c r="J366" s="339">
        <v>4</v>
      </c>
    </row>
    <row r="367" spans="1:10" ht="17.25">
      <c r="A367" s="374">
        <v>4</v>
      </c>
      <c r="B367" s="300" t="s">
        <v>591</v>
      </c>
      <c r="C367" s="311">
        <v>2</v>
      </c>
      <c r="D367" s="300"/>
      <c r="E367" s="300"/>
      <c r="F367" s="1448"/>
      <c r="G367" s="1448"/>
      <c r="H367" s="339">
        <v>80</v>
      </c>
      <c r="I367" s="486"/>
      <c r="J367" s="339">
        <v>4</v>
      </c>
    </row>
    <row r="368" spans="1:10" ht="17.25">
      <c r="A368" s="362"/>
      <c r="B368" s="317" t="s">
        <v>196</v>
      </c>
      <c r="C368" s="317">
        <v>6</v>
      </c>
      <c r="D368" s="317"/>
      <c r="E368" s="317"/>
      <c r="F368" s="1512"/>
      <c r="G368" s="1512"/>
      <c r="H368" s="317">
        <v>240</v>
      </c>
      <c r="I368" s="358"/>
      <c r="J368" s="317">
        <v>16</v>
      </c>
    </row>
    <row r="369" spans="1:10" ht="33" customHeight="1">
      <c r="A369" s="478" t="s">
        <v>22</v>
      </c>
      <c r="B369" s="1318" t="s">
        <v>628</v>
      </c>
      <c r="C369" s="1319"/>
      <c r="D369" s="432" t="s">
        <v>629</v>
      </c>
      <c r="E369" s="479"/>
      <c r="F369" s="478" t="s">
        <v>630</v>
      </c>
      <c r="G369" s="1320" t="s">
        <v>631</v>
      </c>
      <c r="H369" s="1320"/>
      <c r="I369" s="1320"/>
      <c r="J369" s="1320"/>
    </row>
    <row r="370" spans="1:10" ht="37.5" customHeight="1">
      <c r="A370" s="323">
        <v>1</v>
      </c>
      <c r="B370" s="1304" t="s">
        <v>877</v>
      </c>
      <c r="C370" s="1305"/>
      <c r="D370" s="1304" t="s">
        <v>633</v>
      </c>
      <c r="E370" s="1305"/>
      <c r="F370" s="307">
        <v>4</v>
      </c>
      <c r="G370" s="1661" t="s">
        <v>912</v>
      </c>
      <c r="H370" s="1364"/>
      <c r="I370" s="1364"/>
      <c r="J370" s="1331"/>
    </row>
    <row r="371" spans="1:10" ht="75" customHeight="1">
      <c r="A371" s="323">
        <v>2</v>
      </c>
      <c r="B371" s="1304" t="s">
        <v>660</v>
      </c>
      <c r="C371" s="1305"/>
      <c r="D371" s="1304" t="s">
        <v>661</v>
      </c>
      <c r="E371" s="1305"/>
      <c r="F371" s="307">
        <v>2</v>
      </c>
      <c r="G371" s="1332"/>
      <c r="H371" s="1414"/>
      <c r="I371" s="1414"/>
      <c r="J371" s="1333"/>
    </row>
    <row r="372" spans="1:10" ht="55.5" customHeight="1">
      <c r="A372" s="323">
        <v>3</v>
      </c>
      <c r="B372" s="1438" t="s">
        <v>662</v>
      </c>
      <c r="C372" s="1438"/>
      <c r="D372" s="1438" t="s">
        <v>663</v>
      </c>
      <c r="E372" s="1438"/>
      <c r="F372" s="307">
        <v>2</v>
      </c>
      <c r="G372" s="1438" t="s">
        <v>880</v>
      </c>
      <c r="H372" s="1438"/>
      <c r="I372" s="1438"/>
      <c r="J372" s="1438"/>
    </row>
    <row r="373" spans="1:10" ht="18" customHeight="1">
      <c r="A373" s="1459" t="s">
        <v>255</v>
      </c>
      <c r="B373" s="1459"/>
      <c r="C373" s="1459"/>
      <c r="D373" s="1459"/>
      <c r="E373" s="379"/>
      <c r="F373" s="379"/>
      <c r="G373" s="379"/>
      <c r="H373" s="379"/>
      <c r="I373" s="379"/>
      <c r="J373" s="379"/>
    </row>
    <row r="374" spans="1:10" ht="18" customHeight="1">
      <c r="A374" s="487"/>
      <c r="B374" s="349" t="s">
        <v>256</v>
      </c>
      <c r="C374" s="349"/>
      <c r="D374" s="349"/>
      <c r="E374" s="349"/>
      <c r="F374" s="349" t="s">
        <v>592</v>
      </c>
      <c r="G374" s="349"/>
      <c r="H374" s="349"/>
      <c r="I374" s="349"/>
      <c r="J374" s="349"/>
    </row>
    <row r="375" spans="1:10" ht="18" customHeight="1">
      <c r="A375" s="487"/>
      <c r="B375" s="1353" t="s">
        <v>333</v>
      </c>
      <c r="C375" s="1353"/>
      <c r="D375" s="1353"/>
      <c r="E375" s="1353"/>
      <c r="F375" s="1353"/>
      <c r="G375" s="1353"/>
      <c r="H375" s="349" t="s">
        <v>334</v>
      </c>
      <c r="I375" s="349"/>
      <c r="J375" s="349"/>
    </row>
    <row r="376" spans="1:10" ht="18" customHeight="1">
      <c r="A376" s="487"/>
      <c r="B376" s="1353" t="s">
        <v>259</v>
      </c>
      <c r="C376" s="1353"/>
      <c r="D376" s="1353"/>
      <c r="E376" s="1353"/>
      <c r="F376" s="1353"/>
      <c r="G376" s="1353"/>
      <c r="H376" s="349" t="s">
        <v>311</v>
      </c>
      <c r="I376" s="349"/>
      <c r="J376" s="349"/>
    </row>
    <row r="377" spans="1:10" ht="17.25">
      <c r="A377" s="487"/>
      <c r="B377" s="1353" t="s">
        <v>260</v>
      </c>
      <c r="C377" s="1353"/>
      <c r="D377" s="1353"/>
      <c r="E377" s="1353"/>
      <c r="F377" s="1353"/>
      <c r="G377" s="1353"/>
      <c r="H377" s="349" t="s">
        <v>261</v>
      </c>
      <c r="I377" s="349"/>
      <c r="J377" s="349"/>
    </row>
    <row r="378" spans="1:10" ht="17.25">
      <c r="A378" s="487"/>
      <c r="B378" s="1353" t="s">
        <v>335</v>
      </c>
      <c r="C378" s="1353"/>
      <c r="D378" s="1353"/>
      <c r="E378" s="1353"/>
      <c r="F378" s="1353"/>
      <c r="G378" s="1353"/>
      <c r="H378" s="349" t="s">
        <v>261</v>
      </c>
      <c r="I378" s="349"/>
      <c r="J378" s="349"/>
    </row>
    <row r="379" spans="1:10" s="363" customFormat="1" ht="21.75" customHeight="1">
      <c r="A379" s="1357" t="s">
        <v>771</v>
      </c>
      <c r="B379" s="1357"/>
      <c r="C379" s="1357"/>
      <c r="D379" s="1357"/>
      <c r="E379" s="1357"/>
      <c r="F379" s="1357"/>
      <c r="G379" s="1357"/>
      <c r="H379" s="1357"/>
      <c r="I379" s="1357"/>
      <c r="J379" s="1357"/>
    </row>
    <row r="380" spans="1:10" s="363" customFormat="1" ht="16.5" customHeight="1">
      <c r="A380" s="1357" t="s">
        <v>615</v>
      </c>
      <c r="B380" s="1357"/>
      <c r="C380" s="1357"/>
      <c r="D380" s="1357"/>
      <c r="E380" s="1357"/>
      <c r="F380" s="1357"/>
      <c r="G380" s="1357"/>
      <c r="H380" s="1357"/>
      <c r="I380" s="1357"/>
      <c r="J380" s="1357"/>
    </row>
    <row r="381" spans="1:10" s="363" customFormat="1" ht="21.75" customHeight="1">
      <c r="A381" s="1458" t="s">
        <v>263</v>
      </c>
      <c r="B381" s="1458"/>
      <c r="C381" s="1458"/>
      <c r="D381" s="1458"/>
      <c r="E381" s="1458"/>
      <c r="F381" s="1458"/>
      <c r="G381" s="1458"/>
      <c r="H381" s="1458"/>
      <c r="I381" s="1458"/>
      <c r="J381" s="1458"/>
    </row>
    <row r="382" spans="1:10" s="363" customFormat="1" ht="21.75" customHeight="1">
      <c r="A382" s="1422" t="s">
        <v>301</v>
      </c>
      <c r="B382" s="1422"/>
      <c r="C382" s="1422"/>
      <c r="D382" s="1422"/>
      <c r="E382" s="1422"/>
      <c r="F382" s="1422"/>
      <c r="G382" s="1422"/>
      <c r="H382" s="1422"/>
      <c r="I382" s="1422"/>
      <c r="J382" s="1422"/>
    </row>
    <row r="383" spans="1:10" s="363" customFormat="1" ht="21.75" customHeight="1">
      <c r="A383" s="1382" t="s">
        <v>22</v>
      </c>
      <c r="B383" s="1382" t="s">
        <v>224</v>
      </c>
      <c r="C383" s="1383" t="s">
        <v>225</v>
      </c>
      <c r="D383" s="1384"/>
      <c r="E383" s="1385"/>
      <c r="F383" s="631" t="s">
        <v>2</v>
      </c>
      <c r="G383" s="1383" t="s">
        <v>23</v>
      </c>
      <c r="H383" s="1384"/>
      <c r="I383" s="1385"/>
      <c r="J383" s="1378" t="s">
        <v>226</v>
      </c>
    </row>
    <row r="384" spans="1:10" s="363" customFormat="1" ht="21.75" customHeight="1">
      <c r="A384" s="1460"/>
      <c r="B384" s="1460"/>
      <c r="C384" s="675" t="s">
        <v>188</v>
      </c>
      <c r="D384" s="675" t="s">
        <v>2</v>
      </c>
      <c r="E384" s="675" t="s">
        <v>23</v>
      </c>
      <c r="F384" s="677" t="s">
        <v>227</v>
      </c>
      <c r="G384" s="677" t="s">
        <v>227</v>
      </c>
      <c r="H384" s="677" t="s">
        <v>337</v>
      </c>
      <c r="I384" s="677" t="s">
        <v>229</v>
      </c>
      <c r="J384" s="1516"/>
    </row>
    <row r="385" spans="1:10" s="363" customFormat="1" ht="21.75" customHeight="1">
      <c r="A385" s="678">
        <v>1</v>
      </c>
      <c r="B385" s="769" t="s">
        <v>338</v>
      </c>
      <c r="C385" s="762">
        <v>2</v>
      </c>
      <c r="D385" s="762">
        <v>1</v>
      </c>
      <c r="E385" s="678">
        <v>1</v>
      </c>
      <c r="F385" s="678">
        <v>20</v>
      </c>
      <c r="G385" s="762">
        <v>40</v>
      </c>
      <c r="H385" s="678"/>
      <c r="I385" s="678"/>
      <c r="J385" s="750" t="s">
        <v>339</v>
      </c>
    </row>
    <row r="386" spans="1:10" s="363" customFormat="1" ht="21.75" customHeight="1">
      <c r="A386" s="682">
        <v>2</v>
      </c>
      <c r="B386" s="771" t="s">
        <v>181</v>
      </c>
      <c r="C386" s="724">
        <v>2</v>
      </c>
      <c r="D386" s="724">
        <v>1</v>
      </c>
      <c r="E386" s="682">
        <v>1</v>
      </c>
      <c r="F386" s="682">
        <v>16</v>
      </c>
      <c r="G386" s="724">
        <v>32</v>
      </c>
      <c r="H386" s="682"/>
      <c r="I386" s="682"/>
      <c r="J386" s="686" t="s">
        <v>339</v>
      </c>
    </row>
    <row r="387" spans="1:10" s="363" customFormat="1" ht="27.75" customHeight="1">
      <c r="A387" s="682">
        <v>3</v>
      </c>
      <c r="B387" s="771" t="s">
        <v>340</v>
      </c>
      <c r="C387" s="724">
        <v>1</v>
      </c>
      <c r="D387" s="724">
        <v>0</v>
      </c>
      <c r="E387" s="682">
        <v>1</v>
      </c>
      <c r="F387" s="682">
        <v>8</v>
      </c>
      <c r="G387" s="724">
        <v>16</v>
      </c>
      <c r="H387" s="682"/>
      <c r="I387" s="682"/>
      <c r="J387" s="686" t="s">
        <v>339</v>
      </c>
    </row>
    <row r="388" spans="1:10" s="363" customFormat="1" ht="21.75" customHeight="1">
      <c r="A388" s="682">
        <v>4</v>
      </c>
      <c r="B388" s="771" t="s">
        <v>341</v>
      </c>
      <c r="C388" s="724">
        <v>2</v>
      </c>
      <c r="D388" s="724">
        <v>1</v>
      </c>
      <c r="E388" s="682">
        <v>1</v>
      </c>
      <c r="F388" s="682">
        <v>16</v>
      </c>
      <c r="G388" s="724">
        <v>32</v>
      </c>
      <c r="H388" s="682"/>
      <c r="I388" s="682"/>
      <c r="J388" s="686" t="s">
        <v>770</v>
      </c>
    </row>
    <row r="389" spans="1:10" s="363" customFormat="1" ht="21.75" customHeight="1">
      <c r="A389" s="682">
        <v>5</v>
      </c>
      <c r="B389" s="771" t="s">
        <v>342</v>
      </c>
      <c r="C389" s="724">
        <v>3</v>
      </c>
      <c r="D389" s="724">
        <v>2</v>
      </c>
      <c r="E389" s="682">
        <v>1</v>
      </c>
      <c r="F389" s="682">
        <v>24</v>
      </c>
      <c r="G389" s="724">
        <v>48</v>
      </c>
      <c r="H389" s="682"/>
      <c r="I389" s="682"/>
      <c r="J389" s="686" t="s">
        <v>343</v>
      </c>
    </row>
    <row r="390" spans="1:10" s="363" customFormat="1" ht="21.75" customHeight="1">
      <c r="A390" s="692">
        <v>6</v>
      </c>
      <c r="B390" s="776" t="s">
        <v>344</v>
      </c>
      <c r="C390" s="691">
        <v>3</v>
      </c>
      <c r="D390" s="691">
        <v>1</v>
      </c>
      <c r="E390" s="692">
        <v>2</v>
      </c>
      <c r="F390" s="692">
        <v>16</v>
      </c>
      <c r="G390" s="691">
        <v>32</v>
      </c>
      <c r="H390" s="692"/>
      <c r="I390" s="692"/>
      <c r="J390" s="686" t="s">
        <v>343</v>
      </c>
    </row>
    <row r="391" spans="1:10" s="363" customFormat="1" ht="21.75" customHeight="1">
      <c r="A391" s="797"/>
      <c r="B391" s="798" t="s">
        <v>196</v>
      </c>
      <c r="C391" s="722">
        <f>SUM(C385:C390)</f>
        <v>13</v>
      </c>
      <c r="D391" s="722">
        <f>SUM(D385:D390)</f>
        <v>6</v>
      </c>
      <c r="E391" s="722">
        <f>SUM(E385:E390)</f>
        <v>7</v>
      </c>
      <c r="F391" s="722">
        <f>SUM(F385:F390)</f>
        <v>100</v>
      </c>
      <c r="G391" s="722">
        <f>SUM(G385:G390)</f>
        <v>200</v>
      </c>
      <c r="H391" s="799"/>
      <c r="I391" s="799"/>
      <c r="J391" s="797"/>
    </row>
    <row r="392" spans="1:10" ht="17.25">
      <c r="A392" s="1513" t="s">
        <v>247</v>
      </c>
      <c r="B392" s="1513"/>
      <c r="C392" s="1513"/>
      <c r="D392" s="1513"/>
      <c r="E392" s="1513"/>
      <c r="F392" s="1513"/>
      <c r="G392" s="1513"/>
      <c r="H392" s="1513"/>
      <c r="I392" s="1513"/>
      <c r="J392" s="1513"/>
    </row>
    <row r="393" spans="1:10" ht="17.25">
      <c r="A393" s="1512" t="s">
        <v>280</v>
      </c>
      <c r="B393" s="1512"/>
      <c r="C393" s="1512"/>
      <c r="D393" s="1512"/>
      <c r="E393" s="1512"/>
      <c r="F393" s="1512"/>
      <c r="G393" s="1512"/>
      <c r="H393" s="1512"/>
      <c r="I393" s="1512"/>
      <c r="J393" s="1512"/>
    </row>
    <row r="394" spans="1:10" ht="17.25">
      <c r="A394" s="315" t="s">
        <v>22</v>
      </c>
      <c r="B394" s="315" t="s">
        <v>224</v>
      </c>
      <c r="C394" s="1518" t="s">
        <v>249</v>
      </c>
      <c r="D394" s="1518"/>
      <c r="E394" s="1518"/>
      <c r="F394" s="1518" t="s">
        <v>250</v>
      </c>
      <c r="G394" s="1518"/>
      <c r="H394" s="1518" t="s">
        <v>337</v>
      </c>
      <c r="I394" s="1518"/>
      <c r="J394" s="315" t="s">
        <v>251</v>
      </c>
    </row>
    <row r="395" spans="1:10" ht="17.25">
      <c r="A395" s="400">
        <v>1</v>
      </c>
      <c r="B395" s="298" t="s">
        <v>181</v>
      </c>
      <c r="C395" s="1519" t="s">
        <v>89</v>
      </c>
      <c r="D395" s="1520"/>
      <c r="E395" s="1521"/>
      <c r="F395" s="335">
        <v>60</v>
      </c>
      <c r="G395" s="335"/>
      <c r="H395" s="335"/>
      <c r="I395" s="335"/>
      <c r="J395" s="335">
        <v>3</v>
      </c>
    </row>
    <row r="396" spans="1:10" ht="17.25">
      <c r="A396" s="374">
        <v>2</v>
      </c>
      <c r="B396" s="299" t="s">
        <v>182</v>
      </c>
      <c r="C396" s="1522"/>
      <c r="D396" s="1354"/>
      <c r="E396" s="1523"/>
      <c r="F396" s="308">
        <v>60</v>
      </c>
      <c r="G396" s="308"/>
      <c r="H396" s="308"/>
      <c r="I396" s="308"/>
      <c r="J396" s="308">
        <v>3</v>
      </c>
    </row>
    <row r="397" spans="1:10" ht="17.25">
      <c r="A397" s="339">
        <v>3</v>
      </c>
      <c r="B397" s="300" t="s">
        <v>183</v>
      </c>
      <c r="C397" s="1524"/>
      <c r="D397" s="1525"/>
      <c r="E397" s="1526"/>
      <c r="F397" s="311">
        <v>60</v>
      </c>
      <c r="G397" s="311"/>
      <c r="H397" s="311"/>
      <c r="I397" s="311"/>
      <c r="J397" s="311">
        <v>3</v>
      </c>
    </row>
    <row r="398" spans="1:10" ht="33" customHeight="1">
      <c r="A398" s="478" t="s">
        <v>22</v>
      </c>
      <c r="B398" s="1318" t="s">
        <v>628</v>
      </c>
      <c r="C398" s="1319"/>
      <c r="D398" s="432" t="s">
        <v>629</v>
      </c>
      <c r="E398" s="479"/>
      <c r="F398" s="478" t="s">
        <v>630</v>
      </c>
      <c r="G398" s="1320" t="s">
        <v>631</v>
      </c>
      <c r="H398" s="1320"/>
      <c r="I398" s="1320"/>
      <c r="J398" s="1320"/>
    </row>
    <row r="399" spans="1:10" ht="107.25" customHeight="1">
      <c r="A399" s="323">
        <v>1</v>
      </c>
      <c r="B399" s="1304" t="s">
        <v>660</v>
      </c>
      <c r="C399" s="1305"/>
      <c r="D399" s="1304" t="s">
        <v>661</v>
      </c>
      <c r="E399" s="1305"/>
      <c r="F399" s="307">
        <v>9</v>
      </c>
      <c r="G399" s="1661" t="s">
        <v>913</v>
      </c>
      <c r="H399" s="1364"/>
      <c r="I399" s="1364"/>
      <c r="J399" s="1331"/>
    </row>
    <row r="400" spans="1:10" ht="17.25">
      <c r="A400" s="405"/>
      <c r="B400" s="406" t="s">
        <v>201</v>
      </c>
      <c r="C400" s="1339" t="s">
        <v>213</v>
      </c>
      <c r="D400" s="1339"/>
      <c r="E400" s="1339"/>
      <c r="F400" s="1339"/>
      <c r="G400" s="1339"/>
      <c r="H400" s="1339"/>
      <c r="I400" s="1339"/>
      <c r="J400" s="321"/>
    </row>
    <row r="401" spans="1:10" ht="17.25">
      <c r="A401" s="407"/>
      <c r="B401" s="388" t="s">
        <v>202</v>
      </c>
      <c r="C401" s="1341" t="s">
        <v>214</v>
      </c>
      <c r="D401" s="1341"/>
      <c r="E401" s="1341"/>
      <c r="F401" s="1341"/>
      <c r="G401" s="1341"/>
      <c r="H401" s="1341"/>
      <c r="I401" s="1341"/>
      <c r="J401" s="1341"/>
    </row>
    <row r="402" spans="1:10" s="363" customFormat="1" ht="23.25" customHeight="1">
      <c r="A402" s="1357" t="s">
        <v>772</v>
      </c>
      <c r="B402" s="1357"/>
      <c r="C402" s="1357"/>
      <c r="D402" s="1357"/>
      <c r="E402" s="1357"/>
      <c r="F402" s="1357"/>
      <c r="G402" s="1357"/>
      <c r="H402" s="1357"/>
      <c r="I402" s="1357"/>
      <c r="J402" s="1357"/>
    </row>
    <row r="403" spans="1:10" s="363" customFormat="1" ht="18.75" customHeight="1">
      <c r="A403" s="1357" t="s">
        <v>615</v>
      </c>
      <c r="B403" s="1357"/>
      <c r="C403" s="1357"/>
      <c r="D403" s="1357"/>
      <c r="E403" s="1357"/>
      <c r="F403" s="1357"/>
      <c r="G403" s="1357"/>
      <c r="H403" s="1357"/>
      <c r="I403" s="1357"/>
      <c r="J403" s="1357"/>
    </row>
    <row r="404" spans="1:10" s="414" customFormat="1" ht="21.75" customHeight="1">
      <c r="A404" s="1551" t="s">
        <v>263</v>
      </c>
      <c r="B404" s="1551"/>
      <c r="C404" s="1551"/>
      <c r="D404" s="1551"/>
      <c r="E404" s="1551"/>
      <c r="F404" s="1551"/>
      <c r="G404" s="1551"/>
      <c r="H404" s="1551"/>
      <c r="I404" s="1551"/>
      <c r="J404" s="1551"/>
    </row>
    <row r="405" spans="1:10" s="363" customFormat="1" ht="21.75" customHeight="1">
      <c r="A405" s="1422" t="s">
        <v>301</v>
      </c>
      <c r="B405" s="1422"/>
      <c r="C405" s="1422"/>
      <c r="D405" s="1422"/>
      <c r="E405" s="1422"/>
      <c r="F405" s="1422"/>
      <c r="G405" s="1422"/>
      <c r="H405" s="1422"/>
      <c r="I405" s="1422"/>
      <c r="J405" s="1422"/>
    </row>
    <row r="406" spans="1:10" s="363" customFormat="1" ht="21.75" customHeight="1">
      <c r="A406" s="1382" t="s">
        <v>22</v>
      </c>
      <c r="B406" s="1382" t="s">
        <v>224</v>
      </c>
      <c r="C406" s="1383" t="s">
        <v>225</v>
      </c>
      <c r="D406" s="1384"/>
      <c r="E406" s="1384"/>
      <c r="F406" s="800" t="s">
        <v>2</v>
      </c>
      <c r="G406" s="1384" t="s">
        <v>23</v>
      </c>
      <c r="H406" s="1384"/>
      <c r="I406" s="1385"/>
      <c r="J406" s="1378" t="s">
        <v>226</v>
      </c>
    </row>
    <row r="407" spans="1:10" s="363" customFormat="1" ht="21.75" customHeight="1">
      <c r="A407" s="1460"/>
      <c r="B407" s="1460"/>
      <c r="C407" s="675" t="s">
        <v>188</v>
      </c>
      <c r="D407" s="675" t="s">
        <v>2</v>
      </c>
      <c r="E407" s="675" t="s">
        <v>23</v>
      </c>
      <c r="F407" s="677" t="s">
        <v>345</v>
      </c>
      <c r="G407" s="677" t="s">
        <v>227</v>
      </c>
      <c r="H407" s="677" t="s">
        <v>337</v>
      </c>
      <c r="I407" s="677" t="s">
        <v>229</v>
      </c>
      <c r="J407" s="1516"/>
    </row>
    <row r="408" spans="1:10" s="363" customFormat="1" ht="21.75" customHeight="1">
      <c r="A408" s="678">
        <v>1</v>
      </c>
      <c r="B408" s="769" t="s">
        <v>346</v>
      </c>
      <c r="C408" s="762">
        <v>3</v>
      </c>
      <c r="D408" s="678">
        <v>3</v>
      </c>
      <c r="E408" s="762">
        <v>0</v>
      </c>
      <c r="F408" s="678">
        <v>40</v>
      </c>
      <c r="G408" s="678">
        <v>8</v>
      </c>
      <c r="H408" s="801"/>
      <c r="I408" s="801"/>
      <c r="J408" s="1531" t="s">
        <v>348</v>
      </c>
    </row>
    <row r="409" spans="1:10" s="363" customFormat="1" ht="30.75" customHeight="1">
      <c r="A409" s="682">
        <v>2</v>
      </c>
      <c r="B409" s="771" t="s">
        <v>347</v>
      </c>
      <c r="C409" s="724">
        <v>2</v>
      </c>
      <c r="D409" s="682">
        <v>2</v>
      </c>
      <c r="E409" s="724">
        <v>0</v>
      </c>
      <c r="F409" s="682">
        <v>32</v>
      </c>
      <c r="G409" s="682">
        <v>8</v>
      </c>
      <c r="H409" s="802"/>
      <c r="I409" s="802"/>
      <c r="J409" s="1532"/>
    </row>
    <row r="410" spans="1:10" s="363" customFormat="1" ht="21.75" customHeight="1">
      <c r="A410" s="682">
        <v>3</v>
      </c>
      <c r="B410" s="771" t="s">
        <v>349</v>
      </c>
      <c r="C410" s="724">
        <v>1</v>
      </c>
      <c r="D410" s="682">
        <v>1</v>
      </c>
      <c r="E410" s="724">
        <v>0</v>
      </c>
      <c r="F410" s="682">
        <v>12</v>
      </c>
      <c r="G410" s="682"/>
      <c r="H410" s="802"/>
      <c r="I410" s="802"/>
      <c r="J410" s="1533"/>
    </row>
    <row r="411" spans="1:10" s="363" customFormat="1" ht="39" customHeight="1">
      <c r="A411" s="682">
        <v>4</v>
      </c>
      <c r="B411" s="771" t="s">
        <v>350</v>
      </c>
      <c r="C411" s="724">
        <v>1</v>
      </c>
      <c r="D411" s="682">
        <v>1</v>
      </c>
      <c r="E411" s="724">
        <v>0</v>
      </c>
      <c r="F411" s="682">
        <v>20</v>
      </c>
      <c r="G411" s="682"/>
      <c r="H411" s="802"/>
      <c r="I411" s="802"/>
      <c r="J411" s="688" t="s">
        <v>191</v>
      </c>
    </row>
    <row r="412" spans="1:10" s="363" customFormat="1" ht="30.75" customHeight="1">
      <c r="A412" s="682">
        <v>5</v>
      </c>
      <c r="B412" s="771" t="s">
        <v>500</v>
      </c>
      <c r="C412" s="724">
        <v>2</v>
      </c>
      <c r="D412" s="682">
        <v>2</v>
      </c>
      <c r="E412" s="724">
        <v>0</v>
      </c>
      <c r="F412" s="682">
        <v>20</v>
      </c>
      <c r="G412" s="682">
        <v>8</v>
      </c>
      <c r="H412" s="802"/>
      <c r="I412" s="802"/>
      <c r="J412" s="688" t="s">
        <v>774</v>
      </c>
    </row>
    <row r="413" spans="1:10" s="363" customFormat="1" ht="21.75" customHeight="1">
      <c r="A413" s="682">
        <v>6</v>
      </c>
      <c r="B413" s="771" t="s">
        <v>351</v>
      </c>
      <c r="C413" s="724">
        <v>2</v>
      </c>
      <c r="D413" s="682">
        <v>2</v>
      </c>
      <c r="E413" s="724">
        <v>0</v>
      </c>
      <c r="F413" s="682">
        <v>20</v>
      </c>
      <c r="G413" s="682"/>
      <c r="H413" s="802"/>
      <c r="I413" s="802"/>
      <c r="J413" s="1529" t="s">
        <v>773</v>
      </c>
    </row>
    <row r="414" spans="1:10" s="363" customFormat="1" ht="21.75" customHeight="1">
      <c r="A414" s="692">
        <v>7</v>
      </c>
      <c r="B414" s="776" t="s">
        <v>352</v>
      </c>
      <c r="C414" s="691">
        <v>1</v>
      </c>
      <c r="D414" s="692">
        <v>1</v>
      </c>
      <c r="E414" s="691">
        <v>0</v>
      </c>
      <c r="F414" s="692">
        <v>12</v>
      </c>
      <c r="G414" s="692"/>
      <c r="H414" s="803"/>
      <c r="I414" s="803"/>
      <c r="J414" s="1530"/>
    </row>
    <row r="415" spans="1:10" s="363" customFormat="1" ht="21.75" customHeight="1">
      <c r="A415" s="309"/>
      <c r="B415" s="396" t="s">
        <v>196</v>
      </c>
      <c r="C415" s="316">
        <f>SUM(C408:C414)</f>
        <v>12</v>
      </c>
      <c r="D415" s="316">
        <f>SUM(D408:D414)</f>
        <v>12</v>
      </c>
      <c r="E415" s="316">
        <f>SUM(E408:E414)</f>
        <v>0</v>
      </c>
      <c r="F415" s="316">
        <f>SUM(F408:F414)</f>
        <v>156</v>
      </c>
      <c r="G415" s="316">
        <f>SUM(G408:G414)</f>
        <v>24</v>
      </c>
      <c r="H415" s="404"/>
      <c r="I415" s="404"/>
      <c r="J415" s="338"/>
    </row>
    <row r="416" spans="1:10" s="363" customFormat="1" ht="21.75" customHeight="1">
      <c r="A416" s="1534" t="s">
        <v>203</v>
      </c>
      <c r="B416" s="1527"/>
      <c r="C416" s="1527" t="s">
        <v>616</v>
      </c>
      <c r="D416" s="1527"/>
      <c r="E416" s="1527"/>
      <c r="F416" s="1527"/>
      <c r="G416" s="1527"/>
      <c r="H416" s="1527"/>
      <c r="I416" s="1527"/>
      <c r="J416" s="1528"/>
    </row>
    <row r="417" spans="1:10" s="363" customFormat="1" ht="21.75" customHeight="1">
      <c r="A417" s="1548" t="s">
        <v>204</v>
      </c>
      <c r="B417" s="1549"/>
      <c r="C417" s="1549" t="s">
        <v>353</v>
      </c>
      <c r="D417" s="1549"/>
      <c r="E417" s="1549"/>
      <c r="F417" s="1549"/>
      <c r="G417" s="1549"/>
      <c r="H417" s="1549"/>
      <c r="I417" s="1549"/>
      <c r="J417" s="1550"/>
    </row>
    <row r="418" spans="1:10" s="363" customFormat="1" ht="23.25" customHeight="1">
      <c r="A418" s="1357" t="s">
        <v>775</v>
      </c>
      <c r="B418" s="1357"/>
      <c r="C418" s="1357"/>
      <c r="D418" s="1357"/>
      <c r="E418" s="1357"/>
      <c r="F418" s="1357"/>
      <c r="G418" s="1357"/>
      <c r="H418" s="1357"/>
      <c r="I418" s="1357"/>
      <c r="J418" s="1357"/>
    </row>
    <row r="419" spans="1:17" s="363" customFormat="1" ht="21.75" customHeight="1">
      <c r="A419" s="1577" t="s">
        <v>285</v>
      </c>
      <c r="B419" s="1577"/>
      <c r="C419" s="1577"/>
      <c r="D419" s="1577"/>
      <c r="E419" s="1577"/>
      <c r="F419" s="1577"/>
      <c r="G419" s="1577"/>
      <c r="H419" s="1577"/>
      <c r="I419" s="1577"/>
      <c r="J419" s="1577"/>
      <c r="K419" s="1557"/>
      <c r="L419" s="1557"/>
      <c r="M419" s="1557"/>
      <c r="N419" s="1557"/>
      <c r="O419" s="1557"/>
      <c r="P419" s="1557"/>
      <c r="Q419" s="1557"/>
    </row>
    <row r="420" spans="1:11" s="365" customFormat="1" ht="21.75" customHeight="1">
      <c r="A420" s="1458" t="s">
        <v>263</v>
      </c>
      <c r="B420" s="1458"/>
      <c r="C420" s="1458"/>
      <c r="D420" s="1458"/>
      <c r="E420" s="1458"/>
      <c r="F420" s="1458"/>
      <c r="G420" s="1458"/>
      <c r="H420" s="1458"/>
      <c r="I420" s="1458"/>
      <c r="J420" s="1458"/>
      <c r="K420" s="364"/>
    </row>
    <row r="421" spans="1:11" s="659" customFormat="1" ht="22.5" customHeight="1">
      <c r="A421" s="1361" t="s">
        <v>776</v>
      </c>
      <c r="B421" s="1362"/>
      <c r="C421" s="1362"/>
      <c r="D421" s="1362"/>
      <c r="E421" s="1362"/>
      <c r="F421" s="1362"/>
      <c r="G421" s="1362"/>
      <c r="H421" s="1362"/>
      <c r="I421" s="1362"/>
      <c r="J421" s="1363"/>
      <c r="K421" s="805"/>
    </row>
    <row r="422" spans="1:11" s="659" customFormat="1" ht="17.25" customHeight="1">
      <c r="A422" s="1382" t="s">
        <v>22</v>
      </c>
      <c r="B422" s="1382" t="s">
        <v>224</v>
      </c>
      <c r="C422" s="1383" t="s">
        <v>225</v>
      </c>
      <c r="D422" s="1384"/>
      <c r="E422" s="1385"/>
      <c r="F422" s="667" t="s">
        <v>2</v>
      </c>
      <c r="G422" s="1382" t="s">
        <v>23</v>
      </c>
      <c r="H422" s="1382"/>
      <c r="I422" s="1382"/>
      <c r="J422" s="1378" t="s">
        <v>226</v>
      </c>
      <c r="K422" s="305"/>
    </row>
    <row r="423" spans="1:11" s="659" customFormat="1" ht="17.25">
      <c r="A423" s="1382"/>
      <c r="B423" s="1382"/>
      <c r="C423" s="667" t="s">
        <v>188</v>
      </c>
      <c r="D423" s="667" t="s">
        <v>2</v>
      </c>
      <c r="E423" s="667" t="s">
        <v>23</v>
      </c>
      <c r="F423" s="667" t="s">
        <v>227</v>
      </c>
      <c r="G423" s="667" t="s">
        <v>227</v>
      </c>
      <c r="H423" s="674" t="s">
        <v>228</v>
      </c>
      <c r="I423" s="674" t="s">
        <v>229</v>
      </c>
      <c r="J423" s="1379"/>
      <c r="K423" s="305"/>
    </row>
    <row r="424" spans="1:11" s="810" customFormat="1" ht="18" customHeight="1">
      <c r="A424" s="806">
        <v>1</v>
      </c>
      <c r="B424" s="806" t="s">
        <v>230</v>
      </c>
      <c r="C424" s="806">
        <v>5</v>
      </c>
      <c r="D424" s="806">
        <v>4</v>
      </c>
      <c r="E424" s="806">
        <v>1</v>
      </c>
      <c r="F424" s="807">
        <v>55</v>
      </c>
      <c r="G424" s="807">
        <v>20</v>
      </c>
      <c r="H424" s="807"/>
      <c r="I424" s="807"/>
      <c r="J424" s="808" t="s">
        <v>211</v>
      </c>
      <c r="K424" s="809"/>
    </row>
    <row r="425" spans="1:11" s="810" customFormat="1" ht="18" customHeight="1">
      <c r="A425" s="806">
        <v>2</v>
      </c>
      <c r="B425" s="806" t="s">
        <v>231</v>
      </c>
      <c r="C425" s="806">
        <v>2</v>
      </c>
      <c r="D425" s="806">
        <v>2</v>
      </c>
      <c r="E425" s="806">
        <v>0</v>
      </c>
      <c r="F425" s="807">
        <v>30</v>
      </c>
      <c r="G425" s="807"/>
      <c r="H425" s="807"/>
      <c r="I425" s="807"/>
      <c r="J425" s="808" t="s">
        <v>599</v>
      </c>
      <c r="K425" s="809"/>
    </row>
    <row r="426" spans="1:11" s="810" customFormat="1" ht="18" customHeight="1">
      <c r="A426" s="806">
        <v>3</v>
      </c>
      <c r="B426" s="806" t="s">
        <v>232</v>
      </c>
      <c r="C426" s="806">
        <v>5</v>
      </c>
      <c r="D426" s="806">
        <v>4</v>
      </c>
      <c r="E426" s="806">
        <v>1</v>
      </c>
      <c r="F426" s="807">
        <v>60</v>
      </c>
      <c r="G426" s="807">
        <v>30</v>
      </c>
      <c r="H426" s="807"/>
      <c r="I426" s="807"/>
      <c r="J426" s="811" t="s">
        <v>233</v>
      </c>
      <c r="K426" s="812"/>
    </row>
    <row r="427" spans="1:11" s="810" customFormat="1" ht="16.5">
      <c r="A427" s="806">
        <v>4</v>
      </c>
      <c r="B427" s="808" t="s">
        <v>277</v>
      </c>
      <c r="C427" s="813">
        <v>2</v>
      </c>
      <c r="D427" s="813">
        <v>2</v>
      </c>
      <c r="E427" s="813">
        <v>0</v>
      </c>
      <c r="F427" s="814">
        <v>32</v>
      </c>
      <c r="G427" s="814">
        <v>12</v>
      </c>
      <c r="H427" s="807"/>
      <c r="I427" s="807"/>
      <c r="J427" s="811" t="s">
        <v>757</v>
      </c>
      <c r="K427" s="812"/>
    </row>
    <row r="428" spans="1:11" s="810" customFormat="1" ht="18" customHeight="1">
      <c r="A428" s="806">
        <v>5</v>
      </c>
      <c r="B428" s="806" t="s">
        <v>777</v>
      </c>
      <c r="C428" s="806">
        <v>2</v>
      </c>
      <c r="D428" s="806">
        <v>2</v>
      </c>
      <c r="E428" s="806">
        <v>0</v>
      </c>
      <c r="F428" s="807">
        <v>30</v>
      </c>
      <c r="G428" s="807">
        <v>0</v>
      </c>
      <c r="H428" s="807"/>
      <c r="I428" s="807"/>
      <c r="J428" s="811" t="s">
        <v>482</v>
      </c>
      <c r="K428" s="812"/>
    </row>
    <row r="429" spans="1:11" s="810" customFormat="1" ht="16.5">
      <c r="A429" s="806">
        <v>6</v>
      </c>
      <c r="B429" s="754" t="s">
        <v>778</v>
      </c>
      <c r="C429" s="754">
        <v>2</v>
      </c>
      <c r="D429" s="754">
        <v>2</v>
      </c>
      <c r="E429" s="754">
        <v>0</v>
      </c>
      <c r="F429" s="697">
        <v>28</v>
      </c>
      <c r="G429" s="807">
        <v>12</v>
      </c>
      <c r="H429" s="807"/>
      <c r="I429" s="807"/>
      <c r="J429" s="808" t="s">
        <v>768</v>
      </c>
      <c r="K429" s="809"/>
    </row>
    <row r="430" spans="1:11" s="810" customFormat="1" ht="16.5">
      <c r="A430" s="815"/>
      <c r="B430" s="816" t="s">
        <v>196</v>
      </c>
      <c r="C430" s="816">
        <v>18</v>
      </c>
      <c r="D430" s="816"/>
      <c r="E430" s="816"/>
      <c r="F430" s="817">
        <v>240</v>
      </c>
      <c r="G430" s="817"/>
      <c r="H430" s="818"/>
      <c r="I430" s="818"/>
      <c r="J430" s="819"/>
      <c r="K430" s="820"/>
    </row>
    <row r="431" spans="1:11" s="659" customFormat="1" ht="15.75" customHeight="1">
      <c r="A431" s="1361" t="s">
        <v>237</v>
      </c>
      <c r="B431" s="1362"/>
      <c r="C431" s="1362"/>
      <c r="D431" s="1362"/>
      <c r="E431" s="1362"/>
      <c r="F431" s="1362"/>
      <c r="G431" s="1362"/>
      <c r="H431" s="1362"/>
      <c r="I431" s="1362"/>
      <c r="J431" s="1363"/>
      <c r="K431" s="821"/>
    </row>
    <row r="432" spans="1:11" s="659" customFormat="1" ht="17.25">
      <c r="A432" s="806">
        <v>1</v>
      </c>
      <c r="B432" s="806" t="s">
        <v>240</v>
      </c>
      <c r="C432" s="806">
        <v>2</v>
      </c>
      <c r="D432" s="806">
        <v>1</v>
      </c>
      <c r="E432" s="806">
        <v>1</v>
      </c>
      <c r="F432" s="807">
        <v>24</v>
      </c>
      <c r="G432" s="807"/>
      <c r="H432" s="807">
        <v>12</v>
      </c>
      <c r="I432" s="807"/>
      <c r="J432" s="811" t="s">
        <v>187</v>
      </c>
      <c r="K432" s="822"/>
    </row>
    <row r="433" spans="1:11" s="659" customFormat="1" ht="18" customHeight="1">
      <c r="A433" s="806">
        <v>2</v>
      </c>
      <c r="B433" s="806" t="s">
        <v>238</v>
      </c>
      <c r="C433" s="806">
        <v>3</v>
      </c>
      <c r="D433" s="806">
        <v>2</v>
      </c>
      <c r="E433" s="806">
        <v>1</v>
      </c>
      <c r="F433" s="807">
        <v>30</v>
      </c>
      <c r="G433" s="807">
        <v>30</v>
      </c>
      <c r="H433" s="823"/>
      <c r="I433" s="807"/>
      <c r="J433" s="808" t="s">
        <v>286</v>
      </c>
      <c r="K433" s="824"/>
    </row>
    <row r="434" spans="1:11" s="659" customFormat="1" ht="18" customHeight="1">
      <c r="A434" s="806">
        <v>3</v>
      </c>
      <c r="B434" s="806" t="s">
        <v>779</v>
      </c>
      <c r="C434" s="806">
        <v>2</v>
      </c>
      <c r="D434" s="806">
        <v>2</v>
      </c>
      <c r="E434" s="806">
        <v>0</v>
      </c>
      <c r="F434" s="807">
        <v>30</v>
      </c>
      <c r="G434" s="807"/>
      <c r="H434" s="823"/>
      <c r="I434" s="825"/>
      <c r="J434" s="808" t="s">
        <v>596</v>
      </c>
      <c r="K434" s="824"/>
    </row>
    <row r="435" spans="1:11" s="659" customFormat="1" ht="17.25">
      <c r="A435" s="806">
        <v>4</v>
      </c>
      <c r="B435" s="811" t="s">
        <v>780</v>
      </c>
      <c r="C435" s="826">
        <v>2</v>
      </c>
      <c r="D435" s="826">
        <v>1</v>
      </c>
      <c r="E435" s="826">
        <v>1</v>
      </c>
      <c r="F435" s="807">
        <v>16</v>
      </c>
      <c r="G435" s="807"/>
      <c r="H435" s="807"/>
      <c r="I435" s="823"/>
      <c r="J435" s="806" t="s">
        <v>287</v>
      </c>
      <c r="K435" s="827"/>
    </row>
    <row r="436" spans="1:11" s="659" customFormat="1" ht="17.25">
      <c r="A436" s="815"/>
      <c r="B436" s="828" t="s">
        <v>196</v>
      </c>
      <c r="C436" s="828">
        <v>9</v>
      </c>
      <c r="D436" s="828"/>
      <c r="E436" s="828"/>
      <c r="F436" s="817">
        <v>100</v>
      </c>
      <c r="G436" s="829"/>
      <c r="H436" s="829"/>
      <c r="I436" s="817"/>
      <c r="J436" s="818"/>
      <c r="K436" s="830"/>
    </row>
    <row r="437" spans="1:11" s="659" customFormat="1" ht="18" customHeight="1">
      <c r="A437" s="1410" t="s">
        <v>247</v>
      </c>
      <c r="B437" s="1410"/>
      <c r="C437" s="1410"/>
      <c r="D437" s="1410"/>
      <c r="E437" s="1410"/>
      <c r="F437" s="1410"/>
      <c r="G437" s="1410"/>
      <c r="H437" s="1410"/>
      <c r="I437" s="1410"/>
      <c r="J437" s="1411"/>
      <c r="K437" s="831"/>
    </row>
    <row r="438" spans="1:11" s="659" customFormat="1" ht="22.5" customHeight="1">
      <c r="A438" s="1361" t="s">
        <v>248</v>
      </c>
      <c r="B438" s="1362"/>
      <c r="C438" s="1362"/>
      <c r="D438" s="1362"/>
      <c r="E438" s="1362"/>
      <c r="F438" s="1362"/>
      <c r="G438" s="1362"/>
      <c r="H438" s="1362"/>
      <c r="I438" s="1362"/>
      <c r="J438" s="1363"/>
      <c r="K438" s="805"/>
    </row>
    <row r="439" spans="1:11" s="659" customFormat="1" ht="18">
      <c r="A439" s="832" t="s">
        <v>22</v>
      </c>
      <c r="B439" s="832" t="s">
        <v>224</v>
      </c>
      <c r="C439" s="1311" t="s">
        <v>225</v>
      </c>
      <c r="D439" s="1409"/>
      <c r="E439" s="1312"/>
      <c r="F439" s="1311" t="s">
        <v>249</v>
      </c>
      <c r="G439" s="1312"/>
      <c r="H439" s="1311" t="s">
        <v>250</v>
      </c>
      <c r="I439" s="1312"/>
      <c r="J439" s="832" t="s">
        <v>251</v>
      </c>
      <c r="K439" s="833"/>
    </row>
    <row r="440" spans="1:11" s="659" customFormat="1" ht="17.25">
      <c r="A440" s="834">
        <v>1</v>
      </c>
      <c r="B440" s="834" t="s">
        <v>781</v>
      </c>
      <c r="C440" s="835">
        <v>2</v>
      </c>
      <c r="D440" s="835"/>
      <c r="E440" s="835"/>
      <c r="F440" s="1313" t="s">
        <v>782</v>
      </c>
      <c r="G440" s="1313"/>
      <c r="H440" s="1316">
        <v>80</v>
      </c>
      <c r="I440" s="1316"/>
      <c r="J440" s="791">
        <v>4</v>
      </c>
      <c r="K440" s="836"/>
    </row>
    <row r="441" spans="1:11" s="659" customFormat="1" ht="17.25">
      <c r="A441" s="837">
        <v>2</v>
      </c>
      <c r="B441" s="837" t="s">
        <v>783</v>
      </c>
      <c r="C441" s="838">
        <v>2</v>
      </c>
      <c r="D441" s="838"/>
      <c r="E441" s="838"/>
      <c r="F441" s="1314"/>
      <c r="G441" s="1314"/>
      <c r="H441" s="1317">
        <v>80</v>
      </c>
      <c r="I441" s="1317"/>
      <c r="J441" s="787">
        <v>4</v>
      </c>
      <c r="K441" s="836"/>
    </row>
    <row r="442" spans="1:11" s="659" customFormat="1" ht="17.25">
      <c r="A442" s="839">
        <v>3</v>
      </c>
      <c r="B442" s="837" t="s">
        <v>784</v>
      </c>
      <c r="C442" s="840">
        <v>3</v>
      </c>
      <c r="D442" s="840"/>
      <c r="E442" s="840"/>
      <c r="F442" s="1315"/>
      <c r="G442" s="1315"/>
      <c r="H442" s="1317">
        <v>160</v>
      </c>
      <c r="I442" s="1317"/>
      <c r="J442" s="787">
        <v>8</v>
      </c>
      <c r="K442" s="836"/>
    </row>
    <row r="443" spans="1:11" s="659" customFormat="1" ht="17.25">
      <c r="A443" s="806"/>
      <c r="B443" s="789" t="s">
        <v>196</v>
      </c>
      <c r="C443" s="789">
        <v>7</v>
      </c>
      <c r="D443" s="789"/>
      <c r="E443" s="789"/>
      <c r="F443" s="1388"/>
      <c r="G443" s="1388"/>
      <c r="H443" s="1389">
        <v>300</v>
      </c>
      <c r="I443" s="1389"/>
      <c r="J443" s="807">
        <v>16</v>
      </c>
      <c r="K443" s="836"/>
    </row>
    <row r="444" spans="1:10" ht="33" customHeight="1">
      <c r="A444" s="478" t="s">
        <v>22</v>
      </c>
      <c r="B444" s="1318" t="s">
        <v>628</v>
      </c>
      <c r="C444" s="1319"/>
      <c r="D444" s="432" t="s">
        <v>629</v>
      </c>
      <c r="E444" s="479"/>
      <c r="F444" s="478" t="s">
        <v>630</v>
      </c>
      <c r="G444" s="1320" t="s">
        <v>631</v>
      </c>
      <c r="H444" s="1320"/>
      <c r="I444" s="1320"/>
      <c r="J444" s="1320"/>
    </row>
    <row r="445" spans="1:10" ht="92.25" customHeight="1">
      <c r="A445" s="323">
        <v>1</v>
      </c>
      <c r="B445" s="1304" t="s">
        <v>884</v>
      </c>
      <c r="C445" s="1305"/>
      <c r="D445" s="1304" t="s">
        <v>885</v>
      </c>
      <c r="E445" s="1305"/>
      <c r="F445" s="307">
        <v>8</v>
      </c>
      <c r="G445" s="1304" t="s">
        <v>886</v>
      </c>
      <c r="H445" s="1306"/>
      <c r="I445" s="1306"/>
      <c r="J445" s="1305"/>
    </row>
    <row r="446" spans="1:11" s="659" customFormat="1" ht="18" customHeight="1">
      <c r="A446" s="837">
        <v>1</v>
      </c>
      <c r="B446" s="835" t="s">
        <v>785</v>
      </c>
      <c r="C446" s="835">
        <v>2</v>
      </c>
      <c r="D446" s="835"/>
      <c r="E446" s="835"/>
      <c r="F446" s="1390" t="s">
        <v>782</v>
      </c>
      <c r="G446" s="1391"/>
      <c r="H446" s="1394">
        <v>120</v>
      </c>
      <c r="I446" s="1394"/>
      <c r="J446" s="790">
        <v>6</v>
      </c>
      <c r="K446" s="836"/>
    </row>
    <row r="447" spans="1:11" s="659" customFormat="1" ht="18" customHeight="1">
      <c r="A447" s="841">
        <v>2</v>
      </c>
      <c r="B447" s="842" t="s">
        <v>786</v>
      </c>
      <c r="C447" s="843">
        <v>5</v>
      </c>
      <c r="D447" s="843"/>
      <c r="E447" s="843"/>
      <c r="F447" s="1392"/>
      <c r="G447" s="1393"/>
      <c r="H447" s="1395">
        <v>200</v>
      </c>
      <c r="I447" s="1396"/>
      <c r="J447" s="844">
        <v>10</v>
      </c>
      <c r="K447" s="836"/>
    </row>
    <row r="448" spans="1:11" s="659" customFormat="1" ht="17.25">
      <c r="A448" s="806"/>
      <c r="B448" s="789" t="s">
        <v>196</v>
      </c>
      <c r="C448" s="845">
        <v>7</v>
      </c>
      <c r="D448" s="845"/>
      <c r="E448" s="845"/>
      <c r="F448" s="1307"/>
      <c r="G448" s="1308"/>
      <c r="H448" s="1309">
        <v>320</v>
      </c>
      <c r="I448" s="1310"/>
      <c r="J448" s="807">
        <v>16</v>
      </c>
      <c r="K448" s="836"/>
    </row>
    <row r="449" spans="1:10" ht="33" customHeight="1">
      <c r="A449" s="478" t="s">
        <v>22</v>
      </c>
      <c r="B449" s="1318" t="s">
        <v>628</v>
      </c>
      <c r="C449" s="1319"/>
      <c r="D449" s="432" t="s">
        <v>629</v>
      </c>
      <c r="E449" s="479"/>
      <c r="F449" s="478" t="s">
        <v>630</v>
      </c>
      <c r="G449" s="1320" t="s">
        <v>631</v>
      </c>
      <c r="H449" s="1320"/>
      <c r="I449" s="1320"/>
      <c r="J449" s="1320"/>
    </row>
    <row r="450" spans="1:10" ht="91.5" customHeight="1">
      <c r="A450" s="323">
        <v>1</v>
      </c>
      <c r="B450" s="1304" t="s">
        <v>884</v>
      </c>
      <c r="C450" s="1305"/>
      <c r="D450" s="1304" t="s">
        <v>885</v>
      </c>
      <c r="E450" s="1305"/>
      <c r="F450" s="307">
        <v>16</v>
      </c>
      <c r="G450" s="1304" t="s">
        <v>887</v>
      </c>
      <c r="H450" s="1306"/>
      <c r="I450" s="1306"/>
      <c r="J450" s="1305"/>
    </row>
    <row r="451" spans="1:11" s="659" customFormat="1" ht="18">
      <c r="A451" s="846"/>
      <c r="B451" s="847"/>
      <c r="C451" s="847"/>
      <c r="D451" s="847"/>
      <c r="E451" s="847"/>
      <c r="F451" s="847"/>
      <c r="G451" s="847"/>
      <c r="H451" s="847"/>
      <c r="I451" s="847"/>
      <c r="J451" s="848"/>
      <c r="K451" s="849"/>
    </row>
    <row r="452" spans="1:11" s="659" customFormat="1" ht="18">
      <c r="A452" s="1387" t="s">
        <v>255</v>
      </c>
      <c r="B452" s="1387"/>
      <c r="C452" s="1387"/>
      <c r="D452" s="1387"/>
      <c r="E452" s="1387"/>
      <c r="F452" s="847"/>
      <c r="G452" s="847"/>
      <c r="H452" s="847"/>
      <c r="I452" s="847"/>
      <c r="J452" s="847"/>
      <c r="K452" s="849"/>
    </row>
    <row r="453" spans="1:11" s="659" customFormat="1" ht="17.25">
      <c r="A453" s="850" t="s">
        <v>256</v>
      </c>
      <c r="B453" s="850"/>
      <c r="C453" s="850"/>
      <c r="D453" s="850"/>
      <c r="E453" s="1381" t="s">
        <v>787</v>
      </c>
      <c r="F453" s="1381"/>
      <c r="G453" s="1381"/>
      <c r="H453" s="1381"/>
      <c r="I453" s="1381"/>
      <c r="J453" s="1381"/>
      <c r="K453" s="849"/>
    </row>
    <row r="454" spans="1:11" s="659" customFormat="1" ht="17.25">
      <c r="A454" s="1380" t="s">
        <v>788</v>
      </c>
      <c r="B454" s="1380"/>
      <c r="C454" s="1380"/>
      <c r="D454" s="1380"/>
      <c r="E454" s="1380"/>
      <c r="F454" s="1380"/>
      <c r="G454" s="1381" t="s">
        <v>258</v>
      </c>
      <c r="H454" s="1381"/>
      <c r="I454" s="1381"/>
      <c r="J454" s="1381"/>
      <c r="K454" s="849"/>
    </row>
    <row r="455" spans="1:11" s="659" customFormat="1" ht="17.25">
      <c r="A455" s="1380" t="s">
        <v>259</v>
      </c>
      <c r="B455" s="1380"/>
      <c r="C455" s="1380"/>
      <c r="D455" s="1380"/>
      <c r="E455" s="1380"/>
      <c r="F455" s="1380"/>
      <c r="G455" s="1381" t="s">
        <v>789</v>
      </c>
      <c r="H455" s="1381"/>
      <c r="I455" s="1381"/>
      <c r="J455" s="1381"/>
      <c r="K455" s="849"/>
    </row>
    <row r="456" spans="1:11" s="659" customFormat="1" ht="17.25">
      <c r="A456" s="1380" t="s">
        <v>260</v>
      </c>
      <c r="B456" s="1380"/>
      <c r="C456" s="1380"/>
      <c r="D456" s="1380"/>
      <c r="E456" s="1380"/>
      <c r="F456" s="1380"/>
      <c r="G456" s="1381" t="s">
        <v>261</v>
      </c>
      <c r="H456" s="1381"/>
      <c r="I456" s="1381"/>
      <c r="J456" s="1381"/>
      <c r="K456" s="849"/>
    </row>
    <row r="457" spans="1:11" s="659" customFormat="1" ht="23.25" customHeight="1">
      <c r="A457" s="1380" t="s">
        <v>262</v>
      </c>
      <c r="B457" s="1380"/>
      <c r="C457" s="1380"/>
      <c r="D457" s="1380"/>
      <c r="E457" s="1380"/>
      <c r="F457" s="1380"/>
      <c r="G457" s="1381" t="s">
        <v>261</v>
      </c>
      <c r="H457" s="1381"/>
      <c r="I457" s="1381"/>
      <c r="J457" s="1381"/>
      <c r="K457" s="849"/>
    </row>
    <row r="458" spans="1:11" s="989" customFormat="1" ht="18">
      <c r="A458" s="1479" t="s">
        <v>801</v>
      </c>
      <c r="B458" s="1479"/>
      <c r="C458" s="1479"/>
      <c r="D458" s="1479"/>
      <c r="E458" s="1479"/>
      <c r="F458" s="1479"/>
      <c r="G458" s="1479"/>
      <c r="H458" s="1479"/>
      <c r="I458" s="1479"/>
      <c r="J458" s="1479"/>
      <c r="K458" s="991"/>
    </row>
    <row r="459" spans="1:11" s="989" customFormat="1" ht="26.25" customHeight="1">
      <c r="A459" s="1386" t="s">
        <v>263</v>
      </c>
      <c r="B459" s="1386"/>
      <c r="C459" s="1386"/>
      <c r="D459" s="1386"/>
      <c r="E459" s="1386"/>
      <c r="F459" s="1386"/>
      <c r="G459" s="1386"/>
      <c r="H459" s="1386"/>
      <c r="I459" s="1386"/>
      <c r="J459" s="1386"/>
      <c r="K459" s="991"/>
    </row>
    <row r="460" spans="1:17" s="989" customFormat="1" ht="26.25" customHeight="1">
      <c r="A460" s="1361" t="s">
        <v>264</v>
      </c>
      <c r="B460" s="1362"/>
      <c r="C460" s="1362"/>
      <c r="D460" s="1362"/>
      <c r="E460" s="1362"/>
      <c r="F460" s="1362"/>
      <c r="G460" s="1362"/>
      <c r="H460" s="1362"/>
      <c r="I460" s="1362"/>
      <c r="J460" s="1363"/>
      <c r="K460" s="991"/>
      <c r="Q460" s="992"/>
    </row>
    <row r="461" spans="1:11" s="989" customFormat="1" ht="26.25" customHeight="1">
      <c r="A461" s="1382" t="s">
        <v>22</v>
      </c>
      <c r="B461" s="1382" t="s">
        <v>224</v>
      </c>
      <c r="C461" s="1383" t="s">
        <v>225</v>
      </c>
      <c r="D461" s="1384"/>
      <c r="E461" s="1385"/>
      <c r="F461" s="667" t="s">
        <v>2</v>
      </c>
      <c r="G461" s="1382" t="s">
        <v>23</v>
      </c>
      <c r="H461" s="1382"/>
      <c r="I461" s="1382"/>
      <c r="J461" s="1378" t="s">
        <v>226</v>
      </c>
      <c r="K461" s="991"/>
    </row>
    <row r="462" spans="1:26" s="989" customFormat="1" ht="33" customHeight="1">
      <c r="A462" s="1382"/>
      <c r="B462" s="1382"/>
      <c r="C462" s="667" t="s">
        <v>188</v>
      </c>
      <c r="D462" s="667" t="s">
        <v>2</v>
      </c>
      <c r="E462" s="667" t="s">
        <v>23</v>
      </c>
      <c r="F462" s="667" t="s">
        <v>227</v>
      </c>
      <c r="G462" s="667" t="s">
        <v>227</v>
      </c>
      <c r="H462" s="674" t="s">
        <v>228</v>
      </c>
      <c r="I462" s="674" t="s">
        <v>229</v>
      </c>
      <c r="J462" s="1379"/>
      <c r="K462" s="991"/>
      <c r="P462" s="992"/>
      <c r="Q462" s="992"/>
      <c r="R462" s="992"/>
      <c r="S462" s="992"/>
      <c r="T462" s="992"/>
      <c r="U462" s="992"/>
      <c r="V462" s="992"/>
      <c r="W462" s="992"/>
      <c r="X462" s="992"/>
      <c r="Y462" s="992"/>
      <c r="Z462" s="992"/>
    </row>
    <row r="463" spans="1:26" s="989" customFormat="1" ht="28.5" customHeight="1">
      <c r="A463" s="1015">
        <v>1</v>
      </c>
      <c r="B463" s="1016" t="s">
        <v>12</v>
      </c>
      <c r="C463" s="1016">
        <v>3</v>
      </c>
      <c r="D463" s="1016">
        <v>2</v>
      </c>
      <c r="E463" s="1016">
        <v>1</v>
      </c>
      <c r="F463" s="760">
        <v>30</v>
      </c>
      <c r="G463" s="760"/>
      <c r="H463" s="684"/>
      <c r="I463" s="760">
        <v>45</v>
      </c>
      <c r="J463" s="1017" t="s">
        <v>599</v>
      </c>
      <c r="K463" s="991"/>
      <c r="P463" s="993"/>
      <c r="Q463" s="993"/>
      <c r="R463" s="993"/>
      <c r="S463" s="993"/>
      <c r="T463" s="993"/>
      <c r="U463" s="993"/>
      <c r="V463" s="993"/>
      <c r="W463" s="993"/>
      <c r="X463" s="993"/>
      <c r="Y463" s="993"/>
      <c r="Z463" s="993"/>
    </row>
    <row r="464" spans="1:31" s="989" customFormat="1" ht="28.5" customHeight="1">
      <c r="A464" s="760">
        <v>2</v>
      </c>
      <c r="B464" s="1016" t="s">
        <v>790</v>
      </c>
      <c r="C464" s="1016">
        <v>2</v>
      </c>
      <c r="D464" s="1016">
        <v>1</v>
      </c>
      <c r="E464" s="1016">
        <v>1</v>
      </c>
      <c r="F464" s="760">
        <v>12</v>
      </c>
      <c r="G464" s="760"/>
      <c r="H464" s="684"/>
      <c r="I464" s="760">
        <v>48</v>
      </c>
      <c r="J464" s="1017" t="s">
        <v>599</v>
      </c>
      <c r="K464" s="991"/>
      <c r="P464" s="994"/>
      <c r="Q464" s="994"/>
      <c r="R464" s="994"/>
      <c r="S464" s="994"/>
      <c r="T464" s="994"/>
      <c r="U464" s="994"/>
      <c r="V464" s="994"/>
      <c r="W464" s="994"/>
      <c r="X464" s="994"/>
      <c r="Y464" s="994"/>
      <c r="Z464" s="994"/>
      <c r="AA464" s="32"/>
      <c r="AB464" s="32"/>
      <c r="AC464" s="32"/>
      <c r="AD464" s="32"/>
      <c r="AE464" s="32"/>
    </row>
    <row r="465" spans="1:31" s="989" customFormat="1" ht="28.5" customHeight="1">
      <c r="A465" s="760">
        <v>3</v>
      </c>
      <c r="B465" s="1016" t="s">
        <v>232</v>
      </c>
      <c r="C465" s="1016">
        <v>5</v>
      </c>
      <c r="D465" s="1016">
        <v>4</v>
      </c>
      <c r="E465" s="1016">
        <v>1</v>
      </c>
      <c r="F465" s="760">
        <v>60</v>
      </c>
      <c r="G465" s="760">
        <v>30</v>
      </c>
      <c r="H465" s="684"/>
      <c r="I465" s="760"/>
      <c r="J465" s="1017" t="s">
        <v>233</v>
      </c>
      <c r="K465" s="991"/>
      <c r="P465" s="995"/>
      <c r="Q465" s="995"/>
      <c r="R465" s="995"/>
      <c r="S465" s="995"/>
      <c r="T465" s="995"/>
      <c r="U465" s="995"/>
      <c r="V465" s="995"/>
      <c r="W465" s="995"/>
      <c r="X465" s="995"/>
      <c r="Y465" s="995"/>
      <c r="Z465" s="995"/>
      <c r="AA465" s="32"/>
      <c r="AB465" s="32"/>
      <c r="AC465" s="32"/>
      <c r="AD465" s="32"/>
      <c r="AE465" s="32"/>
    </row>
    <row r="466" spans="1:11" s="989" customFormat="1" ht="28.5" customHeight="1">
      <c r="A466" s="760">
        <v>4</v>
      </c>
      <c r="B466" s="1016" t="s">
        <v>8</v>
      </c>
      <c r="C466" s="1016">
        <v>4</v>
      </c>
      <c r="D466" s="1016">
        <v>3</v>
      </c>
      <c r="E466" s="1016">
        <v>1</v>
      </c>
      <c r="F466" s="760">
        <v>44</v>
      </c>
      <c r="G466" s="760">
        <v>32</v>
      </c>
      <c r="H466" s="1018"/>
      <c r="I466" s="1018"/>
      <c r="J466" s="1017" t="s">
        <v>579</v>
      </c>
      <c r="K466" s="991"/>
    </row>
    <row r="467" spans="1:11" s="989" customFormat="1" ht="28.5" customHeight="1">
      <c r="A467" s="760">
        <v>5</v>
      </c>
      <c r="B467" s="1019" t="s">
        <v>791</v>
      </c>
      <c r="C467" s="1019">
        <v>2</v>
      </c>
      <c r="D467" s="1019">
        <v>2</v>
      </c>
      <c r="E467" s="1019">
        <v>0</v>
      </c>
      <c r="F467" s="1020">
        <v>32</v>
      </c>
      <c r="G467" s="1020"/>
      <c r="H467" s="656"/>
      <c r="I467" s="656"/>
      <c r="J467" s="1019" t="s">
        <v>599</v>
      </c>
      <c r="K467" s="991"/>
    </row>
    <row r="468" spans="1:11" s="989" customFormat="1" ht="28.5" customHeight="1">
      <c r="A468" s="737">
        <v>6</v>
      </c>
      <c r="B468" s="1016" t="s">
        <v>180</v>
      </c>
      <c r="C468" s="1016">
        <v>2</v>
      </c>
      <c r="D468" s="1016">
        <v>2</v>
      </c>
      <c r="E468" s="1016">
        <v>0</v>
      </c>
      <c r="F468" s="760">
        <v>26</v>
      </c>
      <c r="G468" s="760">
        <v>4</v>
      </c>
      <c r="H468" s="760"/>
      <c r="I468" s="1018"/>
      <c r="J468" s="1017" t="s">
        <v>267</v>
      </c>
      <c r="K468" s="991"/>
    </row>
    <row r="469" spans="1:11" s="989" customFormat="1" ht="28.5" customHeight="1">
      <c r="A469" s="737">
        <v>7</v>
      </c>
      <c r="B469" s="1016" t="s">
        <v>230</v>
      </c>
      <c r="C469" s="1016">
        <v>5</v>
      </c>
      <c r="D469" s="1016">
        <v>4</v>
      </c>
      <c r="E469" s="1016">
        <v>1</v>
      </c>
      <c r="F469" s="760">
        <v>55</v>
      </c>
      <c r="G469" s="760">
        <v>20</v>
      </c>
      <c r="H469" s="684"/>
      <c r="I469" s="760"/>
      <c r="J469" s="1017" t="s">
        <v>53</v>
      </c>
      <c r="K469" s="991"/>
    </row>
    <row r="470" spans="1:11" s="989" customFormat="1" ht="28.5" customHeight="1">
      <c r="A470" s="760">
        <v>8</v>
      </c>
      <c r="B470" s="1019" t="s">
        <v>792</v>
      </c>
      <c r="C470" s="1019">
        <v>1</v>
      </c>
      <c r="D470" s="1019">
        <v>1</v>
      </c>
      <c r="E470" s="1019">
        <v>0</v>
      </c>
      <c r="F470" s="1020">
        <v>16</v>
      </c>
      <c r="G470" s="1020">
        <v>0</v>
      </c>
      <c r="H470" s="656"/>
      <c r="I470" s="1020"/>
      <c r="J470" s="1019" t="s">
        <v>793</v>
      </c>
      <c r="K470" s="991"/>
    </row>
    <row r="471" spans="1:11" s="989" customFormat="1" ht="28.5" customHeight="1">
      <c r="A471" s="814"/>
      <c r="B471" s="1021" t="s">
        <v>196</v>
      </c>
      <c r="C471" s="1022">
        <f>SUM(C463:C470)</f>
        <v>24</v>
      </c>
      <c r="D471" s="1022">
        <f>SUM(D463:D470)</f>
        <v>19</v>
      </c>
      <c r="E471" s="1022">
        <f>SUM(E463:E470)</f>
        <v>5</v>
      </c>
      <c r="F471" s="1023">
        <f>SUM(F463:F470)</f>
        <v>275</v>
      </c>
      <c r="G471" s="1024">
        <f>SUM(G463:G470)</f>
        <v>86</v>
      </c>
      <c r="H471" s="1024"/>
      <c r="I471" s="1024"/>
      <c r="J471" s="814"/>
      <c r="K471" s="991"/>
    </row>
    <row r="472" spans="1:11" s="989" customFormat="1" ht="28.5" customHeight="1">
      <c r="A472" s="1376" t="s">
        <v>274</v>
      </c>
      <c r="B472" s="1376"/>
      <c r="C472" s="1376"/>
      <c r="D472" s="1376"/>
      <c r="E472" s="1376"/>
      <c r="F472" s="1376"/>
      <c r="G472" s="1376"/>
      <c r="H472" s="1376"/>
      <c r="I472" s="1376"/>
      <c r="J472" s="1377"/>
      <c r="K472" s="991"/>
    </row>
    <row r="473" spans="1:11" s="996" customFormat="1" ht="27.75" customHeight="1">
      <c r="A473" s="1015">
        <v>1</v>
      </c>
      <c r="B473" s="1025" t="s">
        <v>794</v>
      </c>
      <c r="C473" s="1025">
        <v>3</v>
      </c>
      <c r="D473" s="1025">
        <v>3</v>
      </c>
      <c r="E473" s="1025">
        <v>0</v>
      </c>
      <c r="F473" s="1015">
        <v>45</v>
      </c>
      <c r="G473" s="1015"/>
      <c r="H473" s="680"/>
      <c r="I473" s="1015"/>
      <c r="J473" s="1026" t="s">
        <v>888</v>
      </c>
      <c r="K473" s="991"/>
    </row>
    <row r="474" spans="1:11" s="989" customFormat="1" ht="27.75" customHeight="1">
      <c r="A474" s="760">
        <v>2</v>
      </c>
      <c r="B474" s="1016" t="s">
        <v>238</v>
      </c>
      <c r="C474" s="1016">
        <v>3</v>
      </c>
      <c r="D474" s="1016">
        <v>2</v>
      </c>
      <c r="E474" s="1016">
        <v>1</v>
      </c>
      <c r="F474" s="760">
        <v>30</v>
      </c>
      <c r="G474" s="760">
        <v>30</v>
      </c>
      <c r="H474" s="684"/>
      <c r="I474" s="760"/>
      <c r="J474" s="1017" t="s">
        <v>796</v>
      </c>
      <c r="K474" s="991"/>
    </row>
    <row r="475" spans="1:11" s="996" customFormat="1" ht="27.75" customHeight="1">
      <c r="A475" s="760">
        <v>3</v>
      </c>
      <c r="B475" s="1027" t="s">
        <v>240</v>
      </c>
      <c r="C475" s="1027">
        <v>2</v>
      </c>
      <c r="D475" s="1027">
        <v>2</v>
      </c>
      <c r="E475" s="1027">
        <v>0</v>
      </c>
      <c r="F475" s="1027">
        <v>32</v>
      </c>
      <c r="G475" s="1027"/>
      <c r="H475" s="1027"/>
      <c r="I475" s="1027"/>
      <c r="J475" s="1016" t="s">
        <v>187</v>
      </c>
      <c r="K475" s="991"/>
    </row>
    <row r="476" spans="1:11" s="996" customFormat="1" ht="27.75" customHeight="1">
      <c r="A476" s="760">
        <v>4</v>
      </c>
      <c r="B476" s="1016" t="s">
        <v>797</v>
      </c>
      <c r="C476" s="1016">
        <v>3</v>
      </c>
      <c r="D476" s="1016">
        <v>2</v>
      </c>
      <c r="E476" s="1016">
        <v>1</v>
      </c>
      <c r="F476" s="760">
        <v>30</v>
      </c>
      <c r="G476" s="760">
        <v>30</v>
      </c>
      <c r="H476" s="1018"/>
      <c r="I476" s="1018"/>
      <c r="J476" s="1027" t="s">
        <v>504</v>
      </c>
      <c r="K476" s="991"/>
    </row>
    <row r="477" spans="1:11" s="996" customFormat="1" ht="27.75" customHeight="1">
      <c r="A477" s="737">
        <v>5</v>
      </c>
      <c r="B477" s="1016" t="s">
        <v>798</v>
      </c>
      <c r="C477" s="1016">
        <v>5</v>
      </c>
      <c r="D477" s="1016">
        <v>4</v>
      </c>
      <c r="E477" s="1016">
        <v>1</v>
      </c>
      <c r="F477" s="760">
        <v>60</v>
      </c>
      <c r="G477" s="760">
        <v>30</v>
      </c>
      <c r="H477" s="1018"/>
      <c r="I477" s="760"/>
      <c r="J477" s="1016" t="s">
        <v>768</v>
      </c>
      <c r="K477" s="991"/>
    </row>
    <row r="478" spans="1:11" s="996" customFormat="1" ht="27.75" customHeight="1">
      <c r="A478" s="759">
        <v>6</v>
      </c>
      <c r="B478" s="1028" t="s">
        <v>799</v>
      </c>
      <c r="C478" s="1028">
        <v>2</v>
      </c>
      <c r="D478" s="1028">
        <v>2</v>
      </c>
      <c r="E478" s="1028">
        <v>0</v>
      </c>
      <c r="F478" s="757">
        <v>30</v>
      </c>
      <c r="G478" s="757">
        <v>0</v>
      </c>
      <c r="H478" s="1029"/>
      <c r="I478" s="757"/>
      <c r="J478" s="1028" t="s">
        <v>764</v>
      </c>
      <c r="K478" s="991"/>
    </row>
    <row r="479" spans="1:11" s="989" customFormat="1" ht="26.25" customHeight="1">
      <c r="A479" s="1030">
        <v>7</v>
      </c>
      <c r="B479" s="1016" t="s">
        <v>800</v>
      </c>
      <c r="C479" s="1016">
        <v>5</v>
      </c>
      <c r="D479" s="1016">
        <v>4</v>
      </c>
      <c r="E479" s="1016">
        <v>1</v>
      </c>
      <c r="F479" s="760">
        <v>60</v>
      </c>
      <c r="G479" s="1018">
        <v>15</v>
      </c>
      <c r="H479" s="1018"/>
      <c r="I479" s="684"/>
      <c r="J479" s="1031" t="s">
        <v>757</v>
      </c>
      <c r="K479" s="991"/>
    </row>
    <row r="480" spans="1:11" s="989" customFormat="1" ht="26.25" customHeight="1">
      <c r="A480" s="1024"/>
      <c r="B480" s="1024" t="s">
        <v>196</v>
      </c>
      <c r="C480" s="1024">
        <f>SUM(C473:C479)</f>
        <v>23</v>
      </c>
      <c r="D480" s="1024">
        <f>SUM(D473:D479)</f>
        <v>19</v>
      </c>
      <c r="E480" s="1024">
        <f>SUM(E473:E479)</f>
        <v>4</v>
      </c>
      <c r="F480" s="1024">
        <f>SUM(F473:F479)</f>
        <v>287</v>
      </c>
      <c r="G480" s="1024">
        <f>SUM(G473:G479)</f>
        <v>105</v>
      </c>
      <c r="H480" s="1024"/>
      <c r="I480" s="1024"/>
      <c r="J480" s="1024"/>
      <c r="K480" s="991"/>
    </row>
    <row r="481" spans="1:17" s="363" customFormat="1" ht="21.75" customHeight="1">
      <c r="A481" s="1357" t="s">
        <v>802</v>
      </c>
      <c r="B481" s="1357"/>
      <c r="C481" s="1357"/>
      <c r="D481" s="1357"/>
      <c r="E481" s="1357"/>
      <c r="F481" s="1357"/>
      <c r="G481" s="1357"/>
      <c r="H481" s="1357"/>
      <c r="I481" s="1357"/>
      <c r="J481" s="1357"/>
      <c r="K481" s="1556"/>
      <c r="L481" s="1556"/>
      <c r="M481" s="1556"/>
      <c r="N481" s="1556"/>
      <c r="O481" s="1556"/>
      <c r="P481" s="1556"/>
      <c r="Q481" s="1556"/>
    </row>
    <row r="482" spans="1:10" s="363" customFormat="1" ht="21.75" customHeight="1">
      <c r="A482" s="1357" t="s">
        <v>285</v>
      </c>
      <c r="B482" s="1357"/>
      <c r="C482" s="1357"/>
      <c r="D482" s="1357"/>
      <c r="E482" s="1357"/>
      <c r="F482" s="1357"/>
      <c r="G482" s="1357"/>
      <c r="H482" s="1357"/>
      <c r="I482" s="1357"/>
      <c r="J482" s="1357"/>
    </row>
    <row r="483" spans="1:10" s="363" customFormat="1" ht="21.75" customHeight="1">
      <c r="A483" s="1594" t="s">
        <v>263</v>
      </c>
      <c r="B483" s="1594"/>
      <c r="C483" s="1594"/>
      <c r="D483" s="1594"/>
      <c r="E483" s="1594"/>
      <c r="F483" s="1594"/>
      <c r="G483" s="1594"/>
      <c r="H483" s="1594"/>
      <c r="I483" s="1594"/>
      <c r="J483" s="1594"/>
    </row>
    <row r="484" spans="1:10" s="363" customFormat="1" ht="21.75" customHeight="1">
      <c r="A484" s="1383" t="s">
        <v>264</v>
      </c>
      <c r="B484" s="1384"/>
      <c r="C484" s="1384"/>
      <c r="D484" s="1384"/>
      <c r="E484" s="1384"/>
      <c r="F484" s="1384"/>
      <c r="G484" s="1384"/>
      <c r="H484" s="1384"/>
      <c r="I484" s="1384"/>
      <c r="J484" s="1385"/>
    </row>
    <row r="485" spans="1:10" s="363" customFormat="1" ht="21.75" customHeight="1">
      <c r="A485" s="1382" t="s">
        <v>22</v>
      </c>
      <c r="B485" s="1382" t="s">
        <v>224</v>
      </c>
      <c r="C485" s="1383" t="s">
        <v>225</v>
      </c>
      <c r="D485" s="1384"/>
      <c r="E485" s="1385"/>
      <c r="F485" s="667" t="s">
        <v>2</v>
      </c>
      <c r="G485" s="1382" t="s">
        <v>23</v>
      </c>
      <c r="H485" s="1382"/>
      <c r="I485" s="1382"/>
      <c r="J485" s="1378" t="s">
        <v>226</v>
      </c>
    </row>
    <row r="486" spans="1:10" s="363" customFormat="1" ht="21.75" customHeight="1">
      <c r="A486" s="1382"/>
      <c r="B486" s="1382"/>
      <c r="C486" s="667" t="s">
        <v>188</v>
      </c>
      <c r="D486" s="667" t="s">
        <v>2</v>
      </c>
      <c r="E486" s="667" t="s">
        <v>23</v>
      </c>
      <c r="F486" s="667" t="s">
        <v>227</v>
      </c>
      <c r="G486" s="667" t="s">
        <v>227</v>
      </c>
      <c r="H486" s="674" t="s">
        <v>228</v>
      </c>
      <c r="I486" s="674" t="s">
        <v>229</v>
      </c>
      <c r="J486" s="1379"/>
    </row>
    <row r="487" spans="1:10" s="363" customFormat="1" ht="21.75" customHeight="1">
      <c r="A487" s="678">
        <v>1</v>
      </c>
      <c r="B487" s="699" t="s">
        <v>230</v>
      </c>
      <c r="C487" s="678">
        <v>5</v>
      </c>
      <c r="D487" s="678">
        <v>4</v>
      </c>
      <c r="E487" s="678">
        <v>1</v>
      </c>
      <c r="F487" s="678">
        <v>55</v>
      </c>
      <c r="G487" s="678">
        <v>20</v>
      </c>
      <c r="H487" s="680"/>
      <c r="I487" s="678"/>
      <c r="J487" s="750" t="s">
        <v>53</v>
      </c>
    </row>
    <row r="488" spans="1:10" s="363" customFormat="1" ht="21.75" customHeight="1">
      <c r="A488" s="682">
        <v>2</v>
      </c>
      <c r="B488" s="687" t="s">
        <v>12</v>
      </c>
      <c r="C488" s="682">
        <v>3</v>
      </c>
      <c r="D488" s="682">
        <v>2</v>
      </c>
      <c r="E488" s="682">
        <v>1</v>
      </c>
      <c r="F488" s="682">
        <v>30</v>
      </c>
      <c r="G488" s="682"/>
      <c r="H488" s="684"/>
      <c r="I488" s="682">
        <v>45</v>
      </c>
      <c r="J488" s="686" t="s">
        <v>685</v>
      </c>
    </row>
    <row r="489" spans="1:10" s="363" customFormat="1" ht="21.75" customHeight="1">
      <c r="A489" s="682">
        <v>3</v>
      </c>
      <c r="B489" s="687" t="s">
        <v>189</v>
      </c>
      <c r="C489" s="682">
        <v>2</v>
      </c>
      <c r="D489" s="682">
        <v>1</v>
      </c>
      <c r="E489" s="682">
        <v>1</v>
      </c>
      <c r="F489" s="682">
        <v>12</v>
      </c>
      <c r="G489" s="682"/>
      <c r="H489" s="684"/>
      <c r="I489" s="682">
        <v>48</v>
      </c>
      <c r="J489" s="686" t="s">
        <v>270</v>
      </c>
    </row>
    <row r="490" spans="1:10" s="363" customFormat="1" ht="21.75" customHeight="1">
      <c r="A490" s="682">
        <v>4</v>
      </c>
      <c r="B490" s="687" t="s">
        <v>232</v>
      </c>
      <c r="C490" s="682">
        <v>5</v>
      </c>
      <c r="D490" s="682">
        <v>4</v>
      </c>
      <c r="E490" s="682">
        <v>1</v>
      </c>
      <c r="F490" s="682">
        <v>60</v>
      </c>
      <c r="G490" s="682">
        <v>30</v>
      </c>
      <c r="H490" s="684"/>
      <c r="I490" s="682"/>
      <c r="J490" s="686" t="s">
        <v>233</v>
      </c>
    </row>
    <row r="491" spans="1:10" s="363" customFormat="1" ht="21.75" customHeight="1">
      <c r="A491" s="682">
        <v>5</v>
      </c>
      <c r="B491" s="687" t="s">
        <v>8</v>
      </c>
      <c r="C491" s="682">
        <v>4</v>
      </c>
      <c r="D491" s="682">
        <v>3</v>
      </c>
      <c r="E491" s="682">
        <v>1</v>
      </c>
      <c r="F491" s="682">
        <v>44</v>
      </c>
      <c r="G491" s="682">
        <v>32</v>
      </c>
      <c r="H491" s="724"/>
      <c r="I491" s="724"/>
      <c r="J491" s="686" t="s">
        <v>579</v>
      </c>
    </row>
    <row r="492" spans="1:10" s="363" customFormat="1" ht="21.75" customHeight="1">
      <c r="A492" s="682">
        <v>6</v>
      </c>
      <c r="B492" s="687" t="s">
        <v>288</v>
      </c>
      <c r="C492" s="682">
        <v>2</v>
      </c>
      <c r="D492" s="682">
        <v>1</v>
      </c>
      <c r="E492" s="682">
        <v>1</v>
      </c>
      <c r="F492" s="682">
        <v>20</v>
      </c>
      <c r="G492" s="682">
        <v>24</v>
      </c>
      <c r="H492" s="724"/>
      <c r="I492" s="682"/>
      <c r="J492" s="686" t="s">
        <v>687</v>
      </c>
    </row>
    <row r="493" spans="1:10" s="363" customFormat="1" ht="21.75" customHeight="1">
      <c r="A493" s="682">
        <v>7</v>
      </c>
      <c r="B493" s="687" t="s">
        <v>266</v>
      </c>
      <c r="C493" s="682">
        <v>2</v>
      </c>
      <c r="D493" s="682">
        <v>2</v>
      </c>
      <c r="E493" s="682">
        <v>0</v>
      </c>
      <c r="F493" s="682">
        <v>30</v>
      </c>
      <c r="G493" s="682"/>
      <c r="H493" s="682"/>
      <c r="I493" s="724"/>
      <c r="J493" s="686" t="s">
        <v>267</v>
      </c>
    </row>
    <row r="494" spans="1:10" s="363" customFormat="1" ht="21.75" customHeight="1">
      <c r="A494" s="853"/>
      <c r="B494" s="741" t="s">
        <v>196</v>
      </c>
      <c r="C494" s="696">
        <f>SUM(C487:C493)</f>
        <v>23</v>
      </c>
      <c r="D494" s="696">
        <f aca="true" t="shared" si="3" ref="D494:I494">SUM(D487:D493)</f>
        <v>17</v>
      </c>
      <c r="E494" s="696">
        <f t="shared" si="3"/>
        <v>6</v>
      </c>
      <c r="F494" s="696">
        <f t="shared" si="3"/>
        <v>251</v>
      </c>
      <c r="G494" s="696">
        <f t="shared" si="3"/>
        <v>106</v>
      </c>
      <c r="H494" s="696">
        <f t="shared" si="3"/>
        <v>0</v>
      </c>
      <c r="I494" s="696">
        <f t="shared" si="3"/>
        <v>93</v>
      </c>
      <c r="J494" s="853"/>
    </row>
    <row r="495" spans="1:10" s="363" customFormat="1" ht="21.75" customHeight="1">
      <c r="A495" s="1578" t="s">
        <v>274</v>
      </c>
      <c r="B495" s="1579"/>
      <c r="C495" s="1579"/>
      <c r="D495" s="1579"/>
      <c r="E495" s="1579"/>
      <c r="F495" s="1579"/>
      <c r="G495" s="1579"/>
      <c r="H495" s="1579"/>
      <c r="I495" s="1579"/>
      <c r="J495" s="1580"/>
    </row>
    <row r="496" spans="1:10" s="363" customFormat="1" ht="30.75" customHeight="1">
      <c r="A496" s="682">
        <v>1</v>
      </c>
      <c r="B496" s="687" t="s">
        <v>289</v>
      </c>
      <c r="C496" s="682">
        <v>3</v>
      </c>
      <c r="D496" s="682">
        <v>3</v>
      </c>
      <c r="E496" s="682">
        <v>0</v>
      </c>
      <c r="F496" s="682">
        <v>44</v>
      </c>
      <c r="G496" s="682"/>
      <c r="H496" s="684"/>
      <c r="I496" s="682"/>
      <c r="J496" s="686" t="s">
        <v>795</v>
      </c>
    </row>
    <row r="497" spans="1:10" s="363" customFormat="1" ht="21.75" customHeight="1">
      <c r="A497" s="682">
        <v>2</v>
      </c>
      <c r="B497" s="687" t="s">
        <v>290</v>
      </c>
      <c r="C497" s="682">
        <v>4</v>
      </c>
      <c r="D497" s="682">
        <v>2</v>
      </c>
      <c r="E497" s="682">
        <v>2</v>
      </c>
      <c r="F497" s="682">
        <v>30</v>
      </c>
      <c r="G497" s="682">
        <v>45</v>
      </c>
      <c r="H497" s="684"/>
      <c r="I497" s="682"/>
      <c r="J497" s="703" t="s">
        <v>793</v>
      </c>
    </row>
    <row r="498" spans="1:10" s="363" customFormat="1" ht="33" customHeight="1">
      <c r="A498" s="682">
        <v>3</v>
      </c>
      <c r="B498" s="720" t="s">
        <v>291</v>
      </c>
      <c r="C498" s="658">
        <v>4</v>
      </c>
      <c r="D498" s="658">
        <v>2</v>
      </c>
      <c r="E498" s="658">
        <v>2</v>
      </c>
      <c r="F498" s="658">
        <v>28</v>
      </c>
      <c r="G498" s="658">
        <v>48</v>
      </c>
      <c r="H498" s="656"/>
      <c r="I498" s="656"/>
      <c r="J498" s="720" t="s">
        <v>803</v>
      </c>
    </row>
    <row r="499" spans="1:10" s="363" customFormat="1" ht="21.75" customHeight="1">
      <c r="A499" s="682">
        <v>4</v>
      </c>
      <c r="B499" s="687" t="s">
        <v>292</v>
      </c>
      <c r="C499" s="682">
        <v>6</v>
      </c>
      <c r="D499" s="682">
        <v>3</v>
      </c>
      <c r="E499" s="682">
        <v>3</v>
      </c>
      <c r="F499" s="682">
        <v>44</v>
      </c>
      <c r="G499" s="682">
        <v>90</v>
      </c>
      <c r="H499" s="724"/>
      <c r="I499" s="724"/>
      <c r="J499" s="720" t="s">
        <v>293</v>
      </c>
    </row>
    <row r="500" spans="1:10" s="363" customFormat="1" ht="30" customHeight="1">
      <c r="A500" s="774">
        <v>5</v>
      </c>
      <c r="B500" s="687" t="s">
        <v>294</v>
      </c>
      <c r="C500" s="682">
        <v>3</v>
      </c>
      <c r="D500" s="682">
        <v>2</v>
      </c>
      <c r="E500" s="682">
        <v>1</v>
      </c>
      <c r="F500" s="682">
        <v>24</v>
      </c>
      <c r="G500" s="682">
        <v>40</v>
      </c>
      <c r="H500" s="724"/>
      <c r="I500" s="682"/>
      <c r="J500" s="687" t="s">
        <v>804</v>
      </c>
    </row>
    <row r="501" spans="1:10" s="363" customFormat="1" ht="33" customHeight="1">
      <c r="A501" s="774">
        <v>6</v>
      </c>
      <c r="B501" s="747" t="s">
        <v>178</v>
      </c>
      <c r="C501" s="692">
        <v>4</v>
      </c>
      <c r="D501" s="692">
        <v>2</v>
      </c>
      <c r="E501" s="692">
        <v>2</v>
      </c>
      <c r="F501" s="692">
        <v>24</v>
      </c>
      <c r="G501" s="692">
        <v>64</v>
      </c>
      <c r="H501" s="692"/>
      <c r="I501" s="691"/>
      <c r="J501" s="687" t="s">
        <v>208</v>
      </c>
    </row>
    <row r="502" spans="1:10" s="363" customFormat="1" ht="21.75" customHeight="1">
      <c r="A502" s="793"/>
      <c r="B502" s="696" t="s">
        <v>196</v>
      </c>
      <c r="C502" s="696">
        <f>SUM(C496:C501)</f>
        <v>24</v>
      </c>
      <c r="D502" s="696">
        <f>SUM(D496:D501)</f>
        <v>14</v>
      </c>
      <c r="E502" s="696">
        <f>SUM(E496:E501)</f>
        <v>10</v>
      </c>
      <c r="F502" s="696">
        <f>SUM(F496:F501)</f>
        <v>194</v>
      </c>
      <c r="G502" s="696">
        <f>SUM(G496:G501)</f>
        <v>287</v>
      </c>
      <c r="H502" s="696"/>
      <c r="I502" s="696"/>
      <c r="J502" s="793"/>
    </row>
    <row r="503" spans="1:10" s="363" customFormat="1" ht="38.25" customHeight="1">
      <c r="A503" s="1444" t="s">
        <v>805</v>
      </c>
      <c r="B503" s="1444"/>
      <c r="C503" s="1444"/>
      <c r="D503" s="1444"/>
      <c r="E503" s="1444"/>
      <c r="F503" s="1444"/>
      <c r="G503" s="1444"/>
      <c r="H503" s="1444"/>
      <c r="I503" s="1444"/>
      <c r="J503" s="1444"/>
    </row>
    <row r="504" spans="1:10" s="363" customFormat="1" ht="24.75" customHeight="1">
      <c r="A504" s="1581" t="s">
        <v>263</v>
      </c>
      <c r="B504" s="1582"/>
      <c r="C504" s="1582"/>
      <c r="D504" s="1582"/>
      <c r="E504" s="1582"/>
      <c r="F504" s="1582"/>
      <c r="G504" s="1582"/>
      <c r="H504" s="1582"/>
      <c r="I504" s="1582"/>
      <c r="J504" s="1583"/>
    </row>
    <row r="505" spans="1:10" s="363" customFormat="1" ht="21.75" customHeight="1">
      <c r="A505" s="1368" t="s">
        <v>296</v>
      </c>
      <c r="B505" s="1369"/>
      <c r="C505" s="1369"/>
      <c r="D505" s="1369"/>
      <c r="E505" s="1369"/>
      <c r="F505" s="1369"/>
      <c r="G505" s="1369"/>
      <c r="H505" s="1369"/>
      <c r="I505" s="1369"/>
      <c r="J505" s="1477"/>
    </row>
    <row r="506" spans="1:10" s="363" customFormat="1" ht="21.75" customHeight="1">
      <c r="A506" s="1382" t="s">
        <v>22</v>
      </c>
      <c r="B506" s="1382" t="s">
        <v>224</v>
      </c>
      <c r="C506" s="1383" t="s">
        <v>225</v>
      </c>
      <c r="D506" s="1384"/>
      <c r="E506" s="1385"/>
      <c r="F506" s="667" t="s">
        <v>2</v>
      </c>
      <c r="G506" s="1382" t="s">
        <v>23</v>
      </c>
      <c r="H506" s="1382"/>
      <c r="I506" s="1382"/>
      <c r="J506" s="1378" t="s">
        <v>226</v>
      </c>
    </row>
    <row r="507" spans="1:10" s="363" customFormat="1" ht="21.75" customHeight="1">
      <c r="A507" s="1382"/>
      <c r="B507" s="1382"/>
      <c r="C507" s="667" t="s">
        <v>188</v>
      </c>
      <c r="D507" s="667" t="s">
        <v>2</v>
      </c>
      <c r="E507" s="667" t="s">
        <v>23</v>
      </c>
      <c r="F507" s="667" t="s">
        <v>227</v>
      </c>
      <c r="G507" s="667" t="s">
        <v>227</v>
      </c>
      <c r="H507" s="674" t="s">
        <v>228</v>
      </c>
      <c r="I507" s="674" t="s">
        <v>229</v>
      </c>
      <c r="J507" s="1379"/>
    </row>
    <row r="508" spans="1:10" s="363" customFormat="1" ht="21.75" customHeight="1">
      <c r="A508" s="678">
        <v>1</v>
      </c>
      <c r="B508" s="699" t="s">
        <v>297</v>
      </c>
      <c r="C508" s="678">
        <v>2</v>
      </c>
      <c r="D508" s="678">
        <v>1</v>
      </c>
      <c r="E508" s="678">
        <v>1</v>
      </c>
      <c r="F508" s="678">
        <v>26</v>
      </c>
      <c r="G508" s="678">
        <v>24</v>
      </c>
      <c r="H508" s="680">
        <v>2</v>
      </c>
      <c r="I508" s="678"/>
      <c r="J508" s="699" t="s">
        <v>293</v>
      </c>
    </row>
    <row r="509" spans="1:10" s="363" customFormat="1" ht="21.75" customHeight="1">
      <c r="A509" s="682">
        <v>2</v>
      </c>
      <c r="B509" s="687" t="s">
        <v>298</v>
      </c>
      <c r="C509" s="682">
        <v>4</v>
      </c>
      <c r="D509" s="682">
        <v>3</v>
      </c>
      <c r="E509" s="682">
        <v>1</v>
      </c>
      <c r="F509" s="682">
        <v>44</v>
      </c>
      <c r="G509" s="682">
        <v>32</v>
      </c>
      <c r="H509" s="684">
        <v>2</v>
      </c>
      <c r="I509" s="682"/>
      <c r="J509" s="686" t="s">
        <v>299</v>
      </c>
    </row>
    <row r="510" spans="1:10" s="363" customFormat="1" ht="32.25" customHeight="1">
      <c r="A510" s="682">
        <v>3</v>
      </c>
      <c r="B510" s="687" t="s">
        <v>581</v>
      </c>
      <c r="C510" s="682">
        <v>3</v>
      </c>
      <c r="D510" s="682">
        <v>3</v>
      </c>
      <c r="E510" s="682">
        <v>0</v>
      </c>
      <c r="F510" s="682">
        <v>48</v>
      </c>
      <c r="G510" s="682"/>
      <c r="H510" s="684"/>
      <c r="I510" s="682"/>
      <c r="J510" s="703" t="s">
        <v>806</v>
      </c>
    </row>
    <row r="511" spans="1:10" s="363" customFormat="1" ht="30" customHeight="1">
      <c r="A511" s="682">
        <v>4</v>
      </c>
      <c r="B511" s="687" t="s">
        <v>179</v>
      </c>
      <c r="C511" s="682">
        <v>4</v>
      </c>
      <c r="D511" s="682">
        <v>2</v>
      </c>
      <c r="E511" s="682">
        <v>2</v>
      </c>
      <c r="F511" s="682">
        <v>24</v>
      </c>
      <c r="G511" s="682">
        <v>64</v>
      </c>
      <c r="H511" s="684">
        <v>2</v>
      </c>
      <c r="I511" s="682"/>
      <c r="J511" s="703" t="s">
        <v>595</v>
      </c>
    </row>
    <row r="512" spans="1:10" s="363" customFormat="1" ht="21.75" customHeight="1">
      <c r="A512" s="684">
        <v>5</v>
      </c>
      <c r="B512" s="687" t="s">
        <v>238</v>
      </c>
      <c r="C512" s="682">
        <v>3</v>
      </c>
      <c r="D512" s="682">
        <v>2</v>
      </c>
      <c r="E512" s="682">
        <v>1</v>
      </c>
      <c r="F512" s="682">
        <v>30</v>
      </c>
      <c r="G512" s="682">
        <v>30</v>
      </c>
      <c r="H512" s="684">
        <v>2</v>
      </c>
      <c r="I512" s="657"/>
      <c r="J512" s="717" t="s">
        <v>300</v>
      </c>
    </row>
    <row r="513" spans="1:10" s="363" customFormat="1" ht="21.75" customHeight="1">
      <c r="A513" s="690">
        <v>6</v>
      </c>
      <c r="B513" s="747" t="s">
        <v>94</v>
      </c>
      <c r="C513" s="692">
        <v>2</v>
      </c>
      <c r="D513" s="692">
        <v>2</v>
      </c>
      <c r="E513" s="692">
        <v>0</v>
      </c>
      <c r="F513" s="692">
        <v>28</v>
      </c>
      <c r="G513" s="692">
        <v>8</v>
      </c>
      <c r="H513" s="691"/>
      <c r="I513" s="692">
        <v>1</v>
      </c>
      <c r="J513" s="693" t="s">
        <v>764</v>
      </c>
    </row>
    <row r="514" spans="1:10" s="363" customFormat="1" ht="24" customHeight="1">
      <c r="A514" s="697"/>
      <c r="B514" s="741" t="s">
        <v>196</v>
      </c>
      <c r="C514" s="696">
        <f aca="true" t="shared" si="4" ref="C514:I514">SUM(C508:C513)</f>
        <v>18</v>
      </c>
      <c r="D514" s="696">
        <f t="shared" si="4"/>
        <v>13</v>
      </c>
      <c r="E514" s="696">
        <f t="shared" si="4"/>
        <v>5</v>
      </c>
      <c r="F514" s="696">
        <f t="shared" si="4"/>
        <v>200</v>
      </c>
      <c r="G514" s="696">
        <f t="shared" si="4"/>
        <v>158</v>
      </c>
      <c r="H514" s="696">
        <f t="shared" si="4"/>
        <v>8</v>
      </c>
      <c r="I514" s="696">
        <f t="shared" si="4"/>
        <v>1</v>
      </c>
      <c r="J514" s="697"/>
    </row>
    <row r="515" spans="1:10" s="363" customFormat="1" ht="27.75" customHeight="1">
      <c r="A515" s="1455" t="s">
        <v>301</v>
      </c>
      <c r="B515" s="1455"/>
      <c r="C515" s="1455"/>
      <c r="D515" s="1455"/>
      <c r="E515" s="1455"/>
      <c r="F515" s="1455"/>
      <c r="G515" s="1455"/>
      <c r="H515" s="1455"/>
      <c r="I515" s="1455"/>
      <c r="J515" s="1455"/>
    </row>
    <row r="516" spans="1:10" s="363" customFormat="1" ht="21.75" customHeight="1">
      <c r="A516" s="1382" t="s">
        <v>22</v>
      </c>
      <c r="B516" s="1382" t="s">
        <v>224</v>
      </c>
      <c r="C516" s="1383" t="s">
        <v>225</v>
      </c>
      <c r="D516" s="1384"/>
      <c r="E516" s="1385"/>
      <c r="F516" s="667" t="s">
        <v>2</v>
      </c>
      <c r="G516" s="1382" t="s">
        <v>23</v>
      </c>
      <c r="H516" s="1382"/>
      <c r="I516" s="1382"/>
      <c r="J516" s="1378" t="s">
        <v>226</v>
      </c>
    </row>
    <row r="517" spans="1:10" s="363" customFormat="1" ht="21.75" customHeight="1">
      <c r="A517" s="1382"/>
      <c r="B517" s="1382"/>
      <c r="C517" s="667" t="s">
        <v>188</v>
      </c>
      <c r="D517" s="667" t="s">
        <v>2</v>
      </c>
      <c r="E517" s="667" t="s">
        <v>23</v>
      </c>
      <c r="F517" s="667" t="s">
        <v>227</v>
      </c>
      <c r="G517" s="667" t="s">
        <v>227</v>
      </c>
      <c r="H517" s="674" t="s">
        <v>228</v>
      </c>
      <c r="I517" s="674" t="s">
        <v>229</v>
      </c>
      <c r="J517" s="1379"/>
    </row>
    <row r="518" spans="1:10" s="363" customFormat="1" ht="21.75" customHeight="1">
      <c r="A518" s="678">
        <v>1</v>
      </c>
      <c r="B518" s="679" t="s">
        <v>302</v>
      </c>
      <c r="C518" s="680">
        <v>2</v>
      </c>
      <c r="D518" s="680">
        <v>2</v>
      </c>
      <c r="E518" s="680">
        <v>0</v>
      </c>
      <c r="F518" s="678">
        <v>30</v>
      </c>
      <c r="G518" s="762"/>
      <c r="H518" s="680"/>
      <c r="I518" s="680"/>
      <c r="J518" s="750" t="s">
        <v>594</v>
      </c>
    </row>
    <row r="519" spans="1:10" s="363" customFormat="1" ht="21.75" customHeight="1">
      <c r="A519" s="682">
        <v>2</v>
      </c>
      <c r="B519" s="687" t="s">
        <v>192</v>
      </c>
      <c r="C519" s="682">
        <v>2</v>
      </c>
      <c r="D519" s="682">
        <v>2</v>
      </c>
      <c r="E519" s="682">
        <v>0</v>
      </c>
      <c r="F519" s="682">
        <v>28</v>
      </c>
      <c r="G519" s="724">
        <v>4</v>
      </c>
      <c r="H519" s="724"/>
      <c r="I519" s="684"/>
      <c r="J519" s="854" t="s">
        <v>199</v>
      </c>
    </row>
    <row r="520" spans="1:10" s="363" customFormat="1" ht="21.75" customHeight="1">
      <c r="A520" s="682">
        <v>3</v>
      </c>
      <c r="B520" s="687" t="s">
        <v>303</v>
      </c>
      <c r="C520" s="682">
        <v>2</v>
      </c>
      <c r="D520" s="682">
        <v>2</v>
      </c>
      <c r="E520" s="682">
        <v>0</v>
      </c>
      <c r="F520" s="682">
        <v>30</v>
      </c>
      <c r="G520" s="724"/>
      <c r="H520" s="684"/>
      <c r="I520" s="684"/>
      <c r="J520" s="686" t="s">
        <v>482</v>
      </c>
    </row>
    <row r="521" spans="1:10" s="363" customFormat="1" ht="30.75" customHeight="1">
      <c r="A521" s="682">
        <v>4</v>
      </c>
      <c r="B521" s="687" t="s">
        <v>304</v>
      </c>
      <c r="C521" s="682">
        <v>4</v>
      </c>
      <c r="D521" s="682">
        <v>0</v>
      </c>
      <c r="E521" s="682">
        <v>4</v>
      </c>
      <c r="F521" s="682"/>
      <c r="G521" s="682">
        <v>120</v>
      </c>
      <c r="H521" s="682">
        <v>2</v>
      </c>
      <c r="I521" s="724"/>
      <c r="J521" s="687" t="s">
        <v>806</v>
      </c>
    </row>
    <row r="522" spans="1:10" s="363" customFormat="1" ht="21.75" customHeight="1">
      <c r="A522" s="682">
        <v>5</v>
      </c>
      <c r="B522" s="687" t="s">
        <v>305</v>
      </c>
      <c r="C522" s="682">
        <v>2</v>
      </c>
      <c r="D522" s="682">
        <v>0</v>
      </c>
      <c r="E522" s="682">
        <v>2</v>
      </c>
      <c r="F522" s="682"/>
      <c r="G522" s="682">
        <v>42</v>
      </c>
      <c r="H522" s="684">
        <v>2</v>
      </c>
      <c r="I522" s="682"/>
      <c r="J522" s="720" t="s">
        <v>293</v>
      </c>
    </row>
    <row r="523" spans="1:10" s="363" customFormat="1" ht="21.75" customHeight="1">
      <c r="A523" s="692">
        <v>6</v>
      </c>
      <c r="B523" s="747" t="s">
        <v>306</v>
      </c>
      <c r="C523" s="692">
        <v>6</v>
      </c>
      <c r="D523" s="692">
        <v>2</v>
      </c>
      <c r="E523" s="692">
        <v>4</v>
      </c>
      <c r="F523" s="692">
        <v>32</v>
      </c>
      <c r="G523" s="692">
        <v>120</v>
      </c>
      <c r="H523" s="692">
        <v>2</v>
      </c>
      <c r="I523" s="691"/>
      <c r="J523" s="686" t="s">
        <v>299</v>
      </c>
    </row>
    <row r="524" spans="1:10" s="363" customFormat="1" ht="21.75" customHeight="1">
      <c r="A524" s="853"/>
      <c r="B524" s="741" t="s">
        <v>196</v>
      </c>
      <c r="C524" s="696">
        <f aca="true" t="shared" si="5" ref="C524:H524">SUM(C518:C523)</f>
        <v>18</v>
      </c>
      <c r="D524" s="696">
        <f t="shared" si="5"/>
        <v>8</v>
      </c>
      <c r="E524" s="696">
        <f t="shared" si="5"/>
        <v>10</v>
      </c>
      <c r="F524" s="696">
        <f t="shared" si="5"/>
        <v>120</v>
      </c>
      <c r="G524" s="696">
        <f t="shared" si="5"/>
        <v>286</v>
      </c>
      <c r="H524" s="696">
        <f t="shared" si="5"/>
        <v>6</v>
      </c>
      <c r="I524" s="667"/>
      <c r="J524" s="853"/>
    </row>
    <row r="525" spans="1:10" ht="21.75" customHeight="1">
      <c r="A525" s="1632" t="s">
        <v>597</v>
      </c>
      <c r="B525" s="1632"/>
      <c r="C525" s="1632"/>
      <c r="D525" s="1632"/>
      <c r="E525" s="1632"/>
      <c r="F525" s="1632"/>
      <c r="G525" s="1632"/>
      <c r="H525" s="1632"/>
      <c r="I525" s="1632"/>
      <c r="J525" s="1632"/>
    </row>
    <row r="526" spans="1:10" ht="21.75" customHeight="1">
      <c r="A526" s="1633" t="s">
        <v>307</v>
      </c>
      <c r="B526" s="1634"/>
      <c r="C526" s="1634"/>
      <c r="D526" s="1634"/>
      <c r="E526" s="1634"/>
      <c r="F526" s="1634"/>
      <c r="G526" s="1634"/>
      <c r="H526" s="1634"/>
      <c r="I526" s="1634"/>
      <c r="J526" s="1635"/>
    </row>
    <row r="527" spans="1:10" ht="21.75" customHeight="1">
      <c r="A527" s="290" t="s">
        <v>22</v>
      </c>
      <c r="B527" s="290" t="s">
        <v>224</v>
      </c>
      <c r="C527" s="306" t="s">
        <v>225</v>
      </c>
      <c r="D527" s="1358" t="s">
        <v>249</v>
      </c>
      <c r="E527" s="1359"/>
      <c r="F527" s="1359"/>
      <c r="G527" s="1359" t="s">
        <v>250</v>
      </c>
      <c r="H527" s="1359"/>
      <c r="I527" s="1360"/>
      <c r="J527" s="290" t="s">
        <v>251</v>
      </c>
    </row>
    <row r="528" spans="1:10" ht="21.75" customHeight="1">
      <c r="A528" s="335">
        <v>1</v>
      </c>
      <c r="B528" s="354" t="s">
        <v>308</v>
      </c>
      <c r="C528" s="397">
        <v>2</v>
      </c>
      <c r="D528" s="1330" t="s">
        <v>282</v>
      </c>
      <c r="E528" s="1364"/>
      <c r="F528" s="1331"/>
      <c r="G528" s="1415">
        <v>80</v>
      </c>
      <c r="H528" s="1415"/>
      <c r="I528" s="1415"/>
      <c r="J528" s="335">
        <v>4</v>
      </c>
    </row>
    <row r="529" spans="1:10" ht="21.75" customHeight="1">
      <c r="A529" s="308">
        <v>2</v>
      </c>
      <c r="B529" s="356" t="s">
        <v>309</v>
      </c>
      <c r="C529" s="322">
        <v>2</v>
      </c>
      <c r="D529" s="1365"/>
      <c r="E529" s="1366"/>
      <c r="F529" s="1367"/>
      <c r="G529" s="1437">
        <v>80</v>
      </c>
      <c r="H529" s="1437"/>
      <c r="I529" s="1437"/>
      <c r="J529" s="308">
        <v>4</v>
      </c>
    </row>
    <row r="530" spans="1:10" ht="21.75" customHeight="1">
      <c r="A530" s="308">
        <v>3</v>
      </c>
      <c r="B530" s="356" t="s">
        <v>645</v>
      </c>
      <c r="C530" s="322">
        <v>2</v>
      </c>
      <c r="D530" s="1365"/>
      <c r="E530" s="1366"/>
      <c r="F530" s="1367"/>
      <c r="G530" s="1437">
        <v>80</v>
      </c>
      <c r="H530" s="1437"/>
      <c r="I530" s="1437"/>
      <c r="J530" s="308">
        <v>4</v>
      </c>
    </row>
    <row r="531" spans="1:10" ht="21.75" customHeight="1">
      <c r="A531" s="311">
        <v>4</v>
      </c>
      <c r="B531" s="359" t="s">
        <v>103</v>
      </c>
      <c r="C531" s="472">
        <v>2</v>
      </c>
      <c r="D531" s="1332" t="s">
        <v>646</v>
      </c>
      <c r="E531" s="1414"/>
      <c r="F531" s="1333"/>
      <c r="G531" s="1416">
        <v>80</v>
      </c>
      <c r="H531" s="1416"/>
      <c r="I531" s="1416"/>
      <c r="J531" s="311">
        <v>4</v>
      </c>
    </row>
    <row r="532" spans="1:10" ht="30" customHeight="1">
      <c r="A532" s="478" t="s">
        <v>22</v>
      </c>
      <c r="B532" s="1318" t="s">
        <v>628</v>
      </c>
      <c r="C532" s="1319"/>
      <c r="D532" s="432" t="s">
        <v>629</v>
      </c>
      <c r="E532" s="479"/>
      <c r="F532" s="478" t="s">
        <v>630</v>
      </c>
      <c r="G532" s="1320" t="s">
        <v>631</v>
      </c>
      <c r="H532" s="1320"/>
      <c r="I532" s="1320"/>
      <c r="J532" s="1320"/>
    </row>
    <row r="533" spans="1:10" s="989" customFormat="1" ht="48" customHeight="1">
      <c r="A533" s="323">
        <v>1</v>
      </c>
      <c r="B533" s="1304" t="s">
        <v>647</v>
      </c>
      <c r="C533" s="1305"/>
      <c r="D533" s="1417" t="s">
        <v>648</v>
      </c>
      <c r="E533" s="1418"/>
      <c r="F533" s="307">
        <v>4</v>
      </c>
      <c r="G533" s="1334" t="s">
        <v>889</v>
      </c>
      <c r="H533" s="1339"/>
      <c r="I533" s="1339"/>
      <c r="J533" s="1335"/>
    </row>
    <row r="534" spans="1:10" s="989" customFormat="1" ht="41.25" customHeight="1">
      <c r="A534" s="323">
        <v>2</v>
      </c>
      <c r="B534" s="1304" t="s">
        <v>649</v>
      </c>
      <c r="C534" s="1305"/>
      <c r="D534" s="1417" t="s">
        <v>650</v>
      </c>
      <c r="E534" s="1418"/>
      <c r="F534" s="307">
        <v>4</v>
      </c>
      <c r="G534" s="1340"/>
      <c r="H534" s="1341"/>
      <c r="I534" s="1341"/>
      <c r="J534" s="1342"/>
    </row>
    <row r="535" spans="1:10" s="990" customFormat="1" ht="70.5" customHeight="1">
      <c r="A535" s="323">
        <v>3</v>
      </c>
      <c r="B535" s="1304" t="s">
        <v>890</v>
      </c>
      <c r="C535" s="1305"/>
      <c r="D535" s="1417" t="s">
        <v>651</v>
      </c>
      <c r="E535" s="1418"/>
      <c r="F535" s="307">
        <v>8</v>
      </c>
      <c r="G535" s="1336"/>
      <c r="H535" s="1343"/>
      <c r="I535" s="1343"/>
      <c r="J535" s="1337"/>
    </row>
    <row r="536" spans="1:10" ht="30.75" customHeight="1">
      <c r="A536" s="1351" t="s">
        <v>255</v>
      </c>
      <c r="B536" s="1351"/>
      <c r="C536" s="1351"/>
      <c r="D536" s="1351"/>
      <c r="E536" s="1351"/>
      <c r="F536" s="1351"/>
      <c r="G536" s="1351"/>
      <c r="H536" s="1351"/>
      <c r="I536" s="1351"/>
      <c r="J536" s="1351"/>
    </row>
    <row r="537" spans="1:10" ht="30.75" customHeight="1">
      <c r="A537" s="1352" t="s">
        <v>652</v>
      </c>
      <c r="B537" s="1352"/>
      <c r="C537" s="1352"/>
      <c r="D537" s="1352"/>
      <c r="E537" s="1352"/>
      <c r="F537" s="1352"/>
      <c r="G537" s="1352"/>
      <c r="H537" s="1352"/>
      <c r="I537" s="349" t="s">
        <v>568</v>
      </c>
      <c r="J537" s="349"/>
    </row>
    <row r="538" spans="1:10" ht="30.75" customHeight="1">
      <c r="A538" s="1353" t="s">
        <v>310</v>
      </c>
      <c r="B538" s="1353"/>
      <c r="C538" s="1353"/>
      <c r="D538" s="1353"/>
      <c r="E538" s="1353"/>
      <c r="F538" s="1353"/>
      <c r="G538" s="1354" t="s">
        <v>311</v>
      </c>
      <c r="H538" s="1354"/>
      <c r="I538" s="1354"/>
      <c r="J538" s="1354"/>
    </row>
    <row r="539" spans="1:10" ht="30.75" customHeight="1">
      <c r="A539" s="1353" t="s">
        <v>312</v>
      </c>
      <c r="B539" s="1353"/>
      <c r="C539" s="1353"/>
      <c r="D539" s="1353"/>
      <c r="E539" s="1353"/>
      <c r="F539" s="1353"/>
      <c r="G539" s="1354" t="s">
        <v>261</v>
      </c>
      <c r="H539" s="1354"/>
      <c r="I539" s="1354"/>
      <c r="J539" s="1354"/>
    </row>
    <row r="540" spans="1:10" ht="30.75" customHeight="1">
      <c r="A540" s="1353" t="s">
        <v>313</v>
      </c>
      <c r="B540" s="1353"/>
      <c r="C540" s="1353"/>
      <c r="D540" s="1353"/>
      <c r="E540" s="1353"/>
      <c r="F540" s="1353"/>
      <c r="G540" s="1354" t="s">
        <v>261</v>
      </c>
      <c r="H540" s="1354"/>
      <c r="I540" s="1354"/>
      <c r="J540" s="1354"/>
    </row>
    <row r="541" spans="1:10" s="363" customFormat="1" ht="21.75" customHeight="1">
      <c r="A541" s="1357" t="s">
        <v>807</v>
      </c>
      <c r="B541" s="1357"/>
      <c r="C541" s="1357"/>
      <c r="D541" s="1357"/>
      <c r="E541" s="1357"/>
      <c r="F541" s="1357"/>
      <c r="G541" s="1357"/>
      <c r="H541" s="1357"/>
      <c r="I541" s="1357"/>
      <c r="J541" s="1357"/>
    </row>
    <row r="542" spans="1:10" s="363" customFormat="1" ht="21.75" customHeight="1">
      <c r="A542" s="1357" t="s">
        <v>336</v>
      </c>
      <c r="B542" s="1357"/>
      <c r="C542" s="1357"/>
      <c r="D542" s="1357"/>
      <c r="E542" s="1357"/>
      <c r="F542" s="1357"/>
      <c r="G542" s="1357"/>
      <c r="H542" s="1357"/>
      <c r="I542" s="1357"/>
      <c r="J542" s="1357"/>
    </row>
    <row r="543" spans="1:10" s="363" customFormat="1" ht="21.75" customHeight="1">
      <c r="A543" s="1458" t="s">
        <v>263</v>
      </c>
      <c r="B543" s="1458"/>
      <c r="C543" s="1458"/>
      <c r="D543" s="1458"/>
      <c r="E543" s="1458"/>
      <c r="F543" s="1458"/>
      <c r="G543" s="1458"/>
      <c r="H543" s="1458"/>
      <c r="I543" s="1458"/>
      <c r="J543" s="1458"/>
    </row>
    <row r="544" spans="1:10" s="363" customFormat="1" ht="21.75" customHeight="1">
      <c r="A544" s="1383" t="s">
        <v>354</v>
      </c>
      <c r="B544" s="1384"/>
      <c r="C544" s="1384"/>
      <c r="D544" s="1384"/>
      <c r="E544" s="1384"/>
      <c r="F544" s="1384"/>
      <c r="G544" s="1384"/>
      <c r="H544" s="1384"/>
      <c r="I544" s="1384"/>
      <c r="J544" s="1385"/>
    </row>
    <row r="545" spans="1:10" s="363" customFormat="1" ht="21.75" customHeight="1">
      <c r="A545" s="1431" t="s">
        <v>22</v>
      </c>
      <c r="B545" s="1431" t="s">
        <v>224</v>
      </c>
      <c r="C545" s="1428" t="s">
        <v>225</v>
      </c>
      <c r="D545" s="1429"/>
      <c r="E545" s="1430"/>
      <c r="F545" s="786" t="s">
        <v>2</v>
      </c>
      <c r="G545" s="1428" t="s">
        <v>23</v>
      </c>
      <c r="H545" s="1429"/>
      <c r="I545" s="1430"/>
      <c r="J545" s="1456" t="s">
        <v>226</v>
      </c>
    </row>
    <row r="546" spans="1:10" s="363" customFormat="1" ht="30.75" customHeight="1">
      <c r="A546" s="1432"/>
      <c r="B546" s="1432"/>
      <c r="C546" s="696" t="s">
        <v>188</v>
      </c>
      <c r="D546" s="696" t="s">
        <v>2</v>
      </c>
      <c r="E546" s="696" t="s">
        <v>23</v>
      </c>
      <c r="F546" s="696" t="s">
        <v>227</v>
      </c>
      <c r="G546" s="696" t="s">
        <v>227</v>
      </c>
      <c r="H546" s="788" t="s">
        <v>228</v>
      </c>
      <c r="I546" s="788" t="s">
        <v>229</v>
      </c>
      <c r="J546" s="1457"/>
    </row>
    <row r="547" spans="1:10" s="363" customFormat="1" ht="21.75" customHeight="1">
      <c r="A547" s="678">
        <v>1</v>
      </c>
      <c r="B547" s="750" t="s">
        <v>449</v>
      </c>
      <c r="C547" s="678">
        <v>3</v>
      </c>
      <c r="D547" s="678">
        <v>2</v>
      </c>
      <c r="E547" s="678">
        <v>1</v>
      </c>
      <c r="F547" s="855">
        <v>30</v>
      </c>
      <c r="G547" s="711">
        <v>45</v>
      </c>
      <c r="H547" s="856"/>
      <c r="I547" s="857"/>
      <c r="J547" s="856" t="s">
        <v>685</v>
      </c>
    </row>
    <row r="548" spans="1:10" s="363" customFormat="1" ht="21.75" customHeight="1">
      <c r="A548" s="713">
        <v>2</v>
      </c>
      <c r="B548" s="686" t="s">
        <v>189</v>
      </c>
      <c r="C548" s="682">
        <v>2</v>
      </c>
      <c r="D548" s="682">
        <v>1</v>
      </c>
      <c r="E548" s="682">
        <v>1</v>
      </c>
      <c r="F548" s="713">
        <v>12</v>
      </c>
      <c r="G548" s="713">
        <v>48</v>
      </c>
      <c r="H548" s="688"/>
      <c r="I548" s="858"/>
      <c r="J548" s="688" t="s">
        <v>681</v>
      </c>
    </row>
    <row r="549" spans="1:10" s="363" customFormat="1" ht="21.75" customHeight="1">
      <c r="A549" s="713">
        <v>3</v>
      </c>
      <c r="B549" s="686" t="s">
        <v>450</v>
      </c>
      <c r="C549" s="682">
        <v>2</v>
      </c>
      <c r="D549" s="682">
        <v>1</v>
      </c>
      <c r="E549" s="682">
        <v>1</v>
      </c>
      <c r="F549" s="859">
        <v>16</v>
      </c>
      <c r="G549" s="682">
        <v>20</v>
      </c>
      <c r="H549" s="688"/>
      <c r="I549" s="858"/>
      <c r="J549" s="688" t="s">
        <v>494</v>
      </c>
    </row>
    <row r="550" spans="1:10" s="363" customFormat="1" ht="21.75" customHeight="1">
      <c r="A550" s="713">
        <v>4</v>
      </c>
      <c r="B550" s="686" t="s">
        <v>451</v>
      </c>
      <c r="C550" s="682">
        <v>3</v>
      </c>
      <c r="D550" s="682">
        <v>2</v>
      </c>
      <c r="E550" s="682">
        <v>1</v>
      </c>
      <c r="F550" s="682">
        <v>36</v>
      </c>
      <c r="G550" s="682">
        <v>32</v>
      </c>
      <c r="H550" s="688"/>
      <c r="I550" s="858"/>
      <c r="J550" s="688" t="s">
        <v>441</v>
      </c>
    </row>
    <row r="551" spans="1:10" s="363" customFormat="1" ht="21.75" customHeight="1">
      <c r="A551" s="713">
        <v>5</v>
      </c>
      <c r="B551" s="686" t="s">
        <v>452</v>
      </c>
      <c r="C551" s="682">
        <v>3</v>
      </c>
      <c r="D551" s="682">
        <v>2</v>
      </c>
      <c r="E551" s="682">
        <v>1</v>
      </c>
      <c r="F551" s="713">
        <v>28</v>
      </c>
      <c r="G551" s="713">
        <v>32</v>
      </c>
      <c r="H551" s="858"/>
      <c r="I551" s="688"/>
      <c r="J551" s="688" t="s">
        <v>439</v>
      </c>
    </row>
    <row r="552" spans="1:10" s="363" customFormat="1" ht="21.75" customHeight="1">
      <c r="A552" s="713">
        <v>6</v>
      </c>
      <c r="B552" s="686" t="s">
        <v>453</v>
      </c>
      <c r="C552" s="682">
        <v>4</v>
      </c>
      <c r="D552" s="682">
        <v>4</v>
      </c>
      <c r="E552" s="682">
        <v>0</v>
      </c>
      <c r="F552" s="713">
        <v>52</v>
      </c>
      <c r="G552" s="713">
        <v>16</v>
      </c>
      <c r="H552" s="858"/>
      <c r="I552" s="688"/>
      <c r="J552" s="688" t="s">
        <v>578</v>
      </c>
    </row>
    <row r="553" spans="1:10" s="363" customFormat="1" ht="21.75" customHeight="1">
      <c r="A553" s="860">
        <v>7</v>
      </c>
      <c r="B553" s="693" t="s">
        <v>454</v>
      </c>
      <c r="C553" s="692">
        <v>5</v>
      </c>
      <c r="D553" s="692">
        <v>4</v>
      </c>
      <c r="E553" s="692">
        <v>1</v>
      </c>
      <c r="F553" s="860">
        <v>55</v>
      </c>
      <c r="G553" s="860">
        <v>20</v>
      </c>
      <c r="H553" s="861"/>
      <c r="I553" s="862"/>
      <c r="J553" s="862" t="s">
        <v>53</v>
      </c>
    </row>
    <row r="554" spans="1:10" s="363" customFormat="1" ht="21.75" customHeight="1">
      <c r="A554" s="863"/>
      <c r="B554" s="708" t="s">
        <v>196</v>
      </c>
      <c r="C554" s="708">
        <f>SUM(C547:C553)</f>
        <v>22</v>
      </c>
      <c r="D554" s="708">
        <f>SUM(D547:D553)</f>
        <v>16</v>
      </c>
      <c r="E554" s="708">
        <f>SUM(E547:E553)</f>
        <v>6</v>
      </c>
      <c r="F554" s="708">
        <f>SUM(F547:F553)</f>
        <v>229</v>
      </c>
      <c r="G554" s="708">
        <f>SUM(G547:G553)</f>
        <v>213</v>
      </c>
      <c r="H554" s="708"/>
      <c r="I554" s="708"/>
      <c r="J554" s="709"/>
    </row>
    <row r="555" spans="1:10" s="363" customFormat="1" ht="21.75" customHeight="1">
      <c r="A555" s="1383" t="s">
        <v>274</v>
      </c>
      <c r="B555" s="1384"/>
      <c r="C555" s="1384"/>
      <c r="D555" s="1384"/>
      <c r="E555" s="1384"/>
      <c r="F555" s="1384"/>
      <c r="G555" s="1384"/>
      <c r="H555" s="1384"/>
      <c r="I555" s="1384"/>
      <c r="J555" s="1385"/>
    </row>
    <row r="556" spans="1:10" s="363" customFormat="1" ht="21.75" customHeight="1">
      <c r="A556" s="711">
        <v>1</v>
      </c>
      <c r="B556" s="769" t="s">
        <v>455</v>
      </c>
      <c r="C556" s="678">
        <v>5</v>
      </c>
      <c r="D556" s="678">
        <v>4</v>
      </c>
      <c r="E556" s="678">
        <v>1</v>
      </c>
      <c r="F556" s="711">
        <v>60</v>
      </c>
      <c r="G556" s="711">
        <v>30</v>
      </c>
      <c r="H556" s="711"/>
      <c r="I556" s="864"/>
      <c r="J556" s="865" t="s">
        <v>233</v>
      </c>
    </row>
    <row r="557" spans="1:10" s="363" customFormat="1" ht="21.75" customHeight="1">
      <c r="A557" s="713">
        <v>2</v>
      </c>
      <c r="B557" s="771" t="s">
        <v>456</v>
      </c>
      <c r="C557" s="682">
        <v>4</v>
      </c>
      <c r="D557" s="682">
        <v>2</v>
      </c>
      <c r="E557" s="682">
        <v>2</v>
      </c>
      <c r="F557" s="713">
        <v>30</v>
      </c>
      <c r="G557" s="713">
        <v>52</v>
      </c>
      <c r="H557" s="866"/>
      <c r="I557" s="713"/>
      <c r="J557" s="723" t="s">
        <v>495</v>
      </c>
    </row>
    <row r="558" spans="1:10" s="363" customFormat="1" ht="21.75" customHeight="1">
      <c r="A558" s="713">
        <v>3</v>
      </c>
      <c r="B558" s="771" t="s">
        <v>457</v>
      </c>
      <c r="C558" s="682">
        <v>4</v>
      </c>
      <c r="D558" s="682">
        <v>4</v>
      </c>
      <c r="E558" s="682">
        <v>0</v>
      </c>
      <c r="F558" s="713">
        <v>52</v>
      </c>
      <c r="G558" s="713">
        <v>16</v>
      </c>
      <c r="H558" s="713"/>
      <c r="I558" s="866"/>
      <c r="J558" s="723" t="s">
        <v>578</v>
      </c>
    </row>
    <row r="559" spans="1:10" s="363" customFormat="1" ht="21.75" customHeight="1">
      <c r="A559" s="713">
        <v>4</v>
      </c>
      <c r="B559" s="771" t="s">
        <v>458</v>
      </c>
      <c r="C559" s="682">
        <v>6</v>
      </c>
      <c r="D559" s="682">
        <v>4</v>
      </c>
      <c r="E559" s="682">
        <v>2</v>
      </c>
      <c r="F559" s="859">
        <v>60</v>
      </c>
      <c r="G559" s="713">
        <v>40</v>
      </c>
      <c r="H559" s="713"/>
      <c r="I559" s="866"/>
      <c r="J559" s="723" t="s">
        <v>362</v>
      </c>
    </row>
    <row r="560" spans="1:10" s="363" customFormat="1" ht="21.75" customHeight="1">
      <c r="A560" s="860">
        <v>5</v>
      </c>
      <c r="B560" s="776" t="s">
        <v>459</v>
      </c>
      <c r="C560" s="692">
        <v>5</v>
      </c>
      <c r="D560" s="692">
        <v>4</v>
      </c>
      <c r="E560" s="692">
        <v>1</v>
      </c>
      <c r="F560" s="867">
        <v>60</v>
      </c>
      <c r="G560" s="860">
        <v>36</v>
      </c>
      <c r="H560" s="860"/>
      <c r="I560" s="868"/>
      <c r="J560" s="869" t="s">
        <v>496</v>
      </c>
    </row>
    <row r="561" spans="1:10" s="363" customFormat="1" ht="21.75" customHeight="1">
      <c r="A561" s="870"/>
      <c r="B561" s="696" t="s">
        <v>196</v>
      </c>
      <c r="C561" s="696">
        <f>SUM(C556:C560)</f>
        <v>24</v>
      </c>
      <c r="D561" s="696">
        <f>SUM(D556:D560)</f>
        <v>18</v>
      </c>
      <c r="E561" s="696">
        <f>SUM(E556:E560)</f>
        <v>6</v>
      </c>
      <c r="F561" s="696">
        <f>SUM(F556:F560)</f>
        <v>262</v>
      </c>
      <c r="G561" s="696">
        <f>SUM(G556:G560)</f>
        <v>174</v>
      </c>
      <c r="H561" s="853"/>
      <c r="I561" s="870"/>
      <c r="J561" s="853"/>
    </row>
    <row r="562" spans="1:10" s="344" customFormat="1" ht="21.75" customHeight="1">
      <c r="A562" s="1371" t="s">
        <v>460</v>
      </c>
      <c r="B562" s="1371"/>
      <c r="C562" s="1371"/>
      <c r="D562" s="1371"/>
      <c r="E562" s="1371"/>
      <c r="F562" s="1371"/>
      <c r="G562" s="1371"/>
      <c r="H562" s="1371"/>
      <c r="I562" s="1371"/>
      <c r="J562" s="1372"/>
    </row>
    <row r="563" spans="1:10" s="344" customFormat="1" ht="21.75" customHeight="1">
      <c r="A563" s="1373" t="s">
        <v>461</v>
      </c>
      <c r="B563" s="1374"/>
      <c r="C563" s="1374"/>
      <c r="D563" s="1374"/>
      <c r="E563" s="1374"/>
      <c r="F563" s="1374"/>
      <c r="G563" s="1374"/>
      <c r="H563" s="1374"/>
      <c r="I563" s="1374"/>
      <c r="J563" s="1375"/>
    </row>
    <row r="564" spans="1:10" s="387" customFormat="1" ht="21.75" customHeight="1">
      <c r="A564" s="290" t="s">
        <v>22</v>
      </c>
      <c r="B564" s="290" t="s">
        <v>224</v>
      </c>
      <c r="C564" s="1358" t="s">
        <v>225</v>
      </c>
      <c r="D564" s="1359"/>
      <c r="E564" s="1360"/>
      <c r="F564" s="1358" t="s">
        <v>462</v>
      </c>
      <c r="G564" s="1360"/>
      <c r="H564" s="1358" t="s">
        <v>250</v>
      </c>
      <c r="I564" s="1360"/>
      <c r="J564" s="290" t="s">
        <v>251</v>
      </c>
    </row>
    <row r="565" spans="1:10" s="344" customFormat="1" ht="33" customHeight="1">
      <c r="A565" s="342">
        <v>1</v>
      </c>
      <c r="B565" s="325" t="s">
        <v>463</v>
      </c>
      <c r="C565" s="307">
        <v>2</v>
      </c>
      <c r="D565" s="325"/>
      <c r="E565" s="325"/>
      <c r="F565" s="1370" t="s">
        <v>464</v>
      </c>
      <c r="G565" s="1370"/>
      <c r="H565" s="1370">
        <v>80</v>
      </c>
      <c r="I565" s="1370"/>
      <c r="J565" s="307" t="s">
        <v>465</v>
      </c>
    </row>
    <row r="566" spans="1:10" s="363" customFormat="1" ht="21.75" customHeight="1">
      <c r="A566" s="1357" t="s">
        <v>808</v>
      </c>
      <c r="B566" s="1357"/>
      <c r="C566" s="1357"/>
      <c r="D566" s="1357"/>
      <c r="E566" s="1357"/>
      <c r="F566" s="1357"/>
      <c r="G566" s="1357"/>
      <c r="H566" s="1357"/>
      <c r="I566" s="1357"/>
      <c r="J566" s="1357"/>
    </row>
    <row r="567" spans="1:10" s="363" customFormat="1" ht="21.75" customHeight="1">
      <c r="A567" s="1435" t="s">
        <v>429</v>
      </c>
      <c r="B567" s="1435"/>
      <c r="C567" s="1435"/>
      <c r="D567" s="1435"/>
      <c r="E567" s="1435"/>
      <c r="F567" s="1435"/>
      <c r="G567" s="1435"/>
      <c r="H567" s="1435"/>
      <c r="I567" s="1435"/>
      <c r="J567" s="1435"/>
    </row>
    <row r="568" spans="1:10" s="363" customFormat="1" ht="21.75" customHeight="1">
      <c r="A568" s="1368" t="s">
        <v>223</v>
      </c>
      <c r="B568" s="1369"/>
      <c r="C568" s="1369"/>
      <c r="D568" s="1369"/>
      <c r="E568" s="1369"/>
      <c r="F568" s="1369"/>
      <c r="G568" s="1369"/>
      <c r="H568" s="1369"/>
      <c r="I568" s="1369"/>
      <c r="J568" s="1477"/>
    </row>
    <row r="569" spans="1:10" s="363" customFormat="1" ht="21.75" customHeight="1">
      <c r="A569" s="1382" t="s">
        <v>22</v>
      </c>
      <c r="B569" s="1382" t="s">
        <v>224</v>
      </c>
      <c r="C569" s="1382" t="s">
        <v>225</v>
      </c>
      <c r="D569" s="1382"/>
      <c r="E569" s="1382"/>
      <c r="F569" s="667" t="s">
        <v>2</v>
      </c>
      <c r="G569" s="1382" t="s">
        <v>23</v>
      </c>
      <c r="H569" s="1382"/>
      <c r="I569" s="1382"/>
      <c r="J569" s="1420" t="s">
        <v>226</v>
      </c>
    </row>
    <row r="570" spans="1:10" s="363" customFormat="1" ht="21.75" customHeight="1">
      <c r="A570" s="1382"/>
      <c r="B570" s="1382"/>
      <c r="C570" s="667" t="s">
        <v>188</v>
      </c>
      <c r="D570" s="667" t="s">
        <v>2</v>
      </c>
      <c r="E570" s="667" t="s">
        <v>23</v>
      </c>
      <c r="F570" s="667" t="s">
        <v>227</v>
      </c>
      <c r="G570" s="667" t="s">
        <v>227</v>
      </c>
      <c r="H570" s="674" t="s">
        <v>228</v>
      </c>
      <c r="I570" s="674" t="s">
        <v>229</v>
      </c>
      <c r="J570" s="1420"/>
    </row>
    <row r="571" spans="1:10" s="363" customFormat="1" ht="21.75" customHeight="1">
      <c r="A571" s="697">
        <v>1</v>
      </c>
      <c r="B571" s="871" t="s">
        <v>238</v>
      </c>
      <c r="C571" s="697">
        <v>3</v>
      </c>
      <c r="D571" s="697">
        <v>2</v>
      </c>
      <c r="E571" s="697">
        <v>1</v>
      </c>
      <c r="F571" s="697">
        <v>30</v>
      </c>
      <c r="G571" s="697">
        <v>30</v>
      </c>
      <c r="H571" s="697"/>
      <c r="I571" s="697"/>
      <c r="J571" s="754" t="s">
        <v>286</v>
      </c>
    </row>
    <row r="572" spans="1:10" s="363" customFormat="1" ht="21.75" customHeight="1">
      <c r="A572" s="697">
        <v>2</v>
      </c>
      <c r="B572" s="871" t="s">
        <v>430</v>
      </c>
      <c r="C572" s="697">
        <v>2</v>
      </c>
      <c r="D572" s="697">
        <v>2</v>
      </c>
      <c r="E572" s="697">
        <v>0</v>
      </c>
      <c r="F572" s="697">
        <v>30</v>
      </c>
      <c r="G572" s="697"/>
      <c r="H572" s="697"/>
      <c r="I572" s="697"/>
      <c r="J572" s="754" t="s">
        <v>598</v>
      </c>
    </row>
    <row r="573" spans="1:10" s="363" customFormat="1" ht="21.75" customHeight="1">
      <c r="A573" s="697">
        <v>3</v>
      </c>
      <c r="B573" s="871" t="s">
        <v>431</v>
      </c>
      <c r="C573" s="697">
        <v>5</v>
      </c>
      <c r="D573" s="697">
        <v>3</v>
      </c>
      <c r="E573" s="697">
        <v>2</v>
      </c>
      <c r="F573" s="697">
        <v>48</v>
      </c>
      <c r="G573" s="697">
        <v>48</v>
      </c>
      <c r="H573" s="697"/>
      <c r="I573" s="697"/>
      <c r="J573" s="872" t="s">
        <v>750</v>
      </c>
    </row>
    <row r="574" spans="1:10" s="363" customFormat="1" ht="21.75" customHeight="1">
      <c r="A574" s="697">
        <v>4</v>
      </c>
      <c r="B574" s="871" t="s">
        <v>432</v>
      </c>
      <c r="C574" s="697">
        <v>5</v>
      </c>
      <c r="D574" s="697">
        <v>4</v>
      </c>
      <c r="E574" s="697">
        <v>1</v>
      </c>
      <c r="F574" s="697">
        <v>56</v>
      </c>
      <c r="G574" s="697">
        <v>32</v>
      </c>
      <c r="H574" s="697"/>
      <c r="I574" s="697"/>
      <c r="J574" s="754" t="s">
        <v>267</v>
      </c>
    </row>
    <row r="575" spans="1:10" s="363" customFormat="1" ht="21.75" customHeight="1">
      <c r="A575" s="697">
        <v>5</v>
      </c>
      <c r="B575" s="871" t="s">
        <v>433</v>
      </c>
      <c r="C575" s="697">
        <v>3</v>
      </c>
      <c r="D575" s="697">
        <v>2</v>
      </c>
      <c r="E575" s="697">
        <v>1</v>
      </c>
      <c r="F575" s="697">
        <v>30</v>
      </c>
      <c r="G575" s="697">
        <v>30</v>
      </c>
      <c r="H575" s="694"/>
      <c r="I575" s="873"/>
      <c r="J575" s="754" t="s">
        <v>596</v>
      </c>
    </row>
    <row r="576" spans="1:10" s="363" customFormat="1" ht="21.75" customHeight="1">
      <c r="A576" s="697">
        <v>6</v>
      </c>
      <c r="B576" s="871" t="s">
        <v>498</v>
      </c>
      <c r="C576" s="697">
        <v>2</v>
      </c>
      <c r="D576" s="697">
        <v>2</v>
      </c>
      <c r="E576" s="697">
        <v>0</v>
      </c>
      <c r="F576" s="697">
        <v>30</v>
      </c>
      <c r="G576" s="697">
        <v>0</v>
      </c>
      <c r="H576" s="694"/>
      <c r="I576" s="873"/>
      <c r="J576" s="754" t="s">
        <v>764</v>
      </c>
    </row>
    <row r="577" spans="1:10" s="363" customFormat="1" ht="21.75" customHeight="1">
      <c r="A577" s="697">
        <v>7</v>
      </c>
      <c r="B577" s="871" t="s">
        <v>434</v>
      </c>
      <c r="C577" s="697">
        <v>5</v>
      </c>
      <c r="D577" s="697">
        <v>3</v>
      </c>
      <c r="E577" s="697">
        <v>2</v>
      </c>
      <c r="F577" s="697">
        <v>40</v>
      </c>
      <c r="G577" s="697">
        <v>56</v>
      </c>
      <c r="H577" s="697"/>
      <c r="I577" s="697"/>
      <c r="J577" s="754" t="s">
        <v>439</v>
      </c>
    </row>
    <row r="578" spans="1:10" s="363" customFormat="1" ht="21.75" customHeight="1">
      <c r="A578" s="697"/>
      <c r="B578" s="695" t="s">
        <v>196</v>
      </c>
      <c r="C578" s="696">
        <f>SUM(C571:C577)</f>
        <v>25</v>
      </c>
      <c r="D578" s="696">
        <f>SUM(D571:D577)</f>
        <v>18</v>
      </c>
      <c r="E578" s="696">
        <f>SUM(E571:E577)</f>
        <v>7</v>
      </c>
      <c r="F578" s="696">
        <f>SUM(F571:F577)</f>
        <v>264</v>
      </c>
      <c r="G578" s="696">
        <f>SUM(G571:G577)</f>
        <v>196</v>
      </c>
      <c r="H578" s="696"/>
      <c r="I578" s="696"/>
      <c r="J578" s="696"/>
    </row>
    <row r="579" spans="1:10" s="363" customFormat="1" ht="21.75" customHeight="1">
      <c r="A579" s="1422" t="s">
        <v>237</v>
      </c>
      <c r="B579" s="1422"/>
      <c r="C579" s="1422"/>
      <c r="D579" s="1422"/>
      <c r="E579" s="1422"/>
      <c r="F579" s="1422"/>
      <c r="G579" s="1422"/>
      <c r="H579" s="1422"/>
      <c r="I579" s="1422"/>
      <c r="J579" s="1422"/>
    </row>
    <row r="580" spans="1:10" s="363" customFormat="1" ht="21.75" customHeight="1">
      <c r="A580" s="697">
        <v>1</v>
      </c>
      <c r="B580" s="871" t="s">
        <v>435</v>
      </c>
      <c r="C580" s="697">
        <v>5</v>
      </c>
      <c r="D580" s="697">
        <v>2</v>
      </c>
      <c r="E580" s="697">
        <v>3</v>
      </c>
      <c r="F580" s="697">
        <v>40</v>
      </c>
      <c r="G580" s="697">
        <v>12</v>
      </c>
      <c r="H580" s="697"/>
      <c r="I580" s="697" t="s">
        <v>229</v>
      </c>
      <c r="J580" s="754" t="s">
        <v>267</v>
      </c>
    </row>
    <row r="581" spans="1:10" s="363" customFormat="1" ht="21.75" customHeight="1">
      <c r="A581" s="697">
        <v>2</v>
      </c>
      <c r="B581" s="871" t="s">
        <v>436</v>
      </c>
      <c r="C581" s="697">
        <v>2</v>
      </c>
      <c r="D581" s="697">
        <v>2</v>
      </c>
      <c r="E581" s="697">
        <v>0</v>
      </c>
      <c r="F581" s="697">
        <v>30</v>
      </c>
      <c r="G581" s="697"/>
      <c r="H581" s="694"/>
      <c r="I581" s="873"/>
      <c r="J581" s="754" t="s">
        <v>679</v>
      </c>
    </row>
    <row r="582" spans="1:10" s="363" customFormat="1" ht="21.75" customHeight="1">
      <c r="A582" s="697">
        <v>3</v>
      </c>
      <c r="B582" s="871" t="s">
        <v>437</v>
      </c>
      <c r="C582" s="697">
        <v>4</v>
      </c>
      <c r="D582" s="697">
        <v>3</v>
      </c>
      <c r="E582" s="697">
        <v>1</v>
      </c>
      <c r="F582" s="697">
        <v>42</v>
      </c>
      <c r="G582" s="697">
        <v>32</v>
      </c>
      <c r="H582" s="694"/>
      <c r="I582" s="697"/>
      <c r="J582" s="872" t="s">
        <v>750</v>
      </c>
    </row>
    <row r="583" spans="1:10" s="363" customFormat="1" ht="21.75" customHeight="1">
      <c r="A583" s="697">
        <v>4</v>
      </c>
      <c r="B583" s="871" t="s">
        <v>438</v>
      </c>
      <c r="C583" s="697">
        <v>4</v>
      </c>
      <c r="D583" s="697">
        <v>4</v>
      </c>
      <c r="E583" s="697">
        <v>0</v>
      </c>
      <c r="F583" s="697">
        <v>60</v>
      </c>
      <c r="G583" s="697"/>
      <c r="H583" s="694"/>
      <c r="I583" s="668"/>
      <c r="J583" s="754" t="s">
        <v>439</v>
      </c>
    </row>
    <row r="584" spans="1:10" s="363" customFormat="1" ht="21.75" customHeight="1">
      <c r="A584" s="697">
        <v>5</v>
      </c>
      <c r="B584" s="871" t="s">
        <v>606</v>
      </c>
      <c r="C584" s="697">
        <v>3</v>
      </c>
      <c r="D584" s="697">
        <v>3</v>
      </c>
      <c r="E584" s="697">
        <v>0</v>
      </c>
      <c r="F584" s="697">
        <v>45</v>
      </c>
      <c r="G584" s="697"/>
      <c r="H584" s="694"/>
      <c r="I584" s="668"/>
      <c r="J584" s="754" t="s">
        <v>329</v>
      </c>
    </row>
    <row r="585" spans="1:10" s="363" customFormat="1" ht="21.75" customHeight="1">
      <c r="A585" s="697">
        <v>6</v>
      </c>
      <c r="B585" s="871" t="s">
        <v>440</v>
      </c>
      <c r="C585" s="697">
        <v>2</v>
      </c>
      <c r="D585" s="697">
        <v>2</v>
      </c>
      <c r="E585" s="697">
        <v>0</v>
      </c>
      <c r="F585" s="697">
        <v>24</v>
      </c>
      <c r="G585" s="697">
        <v>0</v>
      </c>
      <c r="H585" s="694"/>
      <c r="I585" s="668"/>
      <c r="J585" s="754" t="s">
        <v>441</v>
      </c>
    </row>
    <row r="586" spans="1:10" s="363" customFormat="1" ht="21.75" customHeight="1">
      <c r="A586" s="697">
        <v>7</v>
      </c>
      <c r="B586" s="871" t="s">
        <v>499</v>
      </c>
      <c r="C586" s="697">
        <v>2</v>
      </c>
      <c r="D586" s="697">
        <v>2</v>
      </c>
      <c r="E586" s="697">
        <v>0</v>
      </c>
      <c r="F586" s="697">
        <v>30</v>
      </c>
      <c r="G586" s="697"/>
      <c r="H586" s="694"/>
      <c r="I586" s="668"/>
      <c r="J586" s="754" t="s">
        <v>329</v>
      </c>
    </row>
    <row r="587" spans="1:10" s="363" customFormat="1" ht="21.75" customHeight="1">
      <c r="A587" s="694"/>
      <c r="B587" s="744" t="s">
        <v>196</v>
      </c>
      <c r="C587" s="745">
        <f>SUM(C580:C586)</f>
        <v>22</v>
      </c>
      <c r="D587" s="745">
        <f>SUM(D580:D586)</f>
        <v>18</v>
      </c>
      <c r="E587" s="745">
        <f>SUM(E580:E586)</f>
        <v>4</v>
      </c>
      <c r="F587" s="745">
        <v>286</v>
      </c>
      <c r="G587" s="745">
        <v>44</v>
      </c>
      <c r="H587" s="744"/>
      <c r="I587" s="744"/>
      <c r="J587" s="745"/>
    </row>
    <row r="588" spans="1:10" s="344" customFormat="1" ht="21.75" customHeight="1">
      <c r="A588" s="379" t="s">
        <v>442</v>
      </c>
      <c r="B588" s="379"/>
      <c r="C588" s="1434" t="s">
        <v>443</v>
      </c>
      <c r="D588" s="1434"/>
      <c r="E588" s="1434"/>
      <c r="F588" s="1434"/>
      <c r="G588" s="1434"/>
      <c r="H588" s="1434"/>
      <c r="I588" s="1434"/>
      <c r="J588" s="1434"/>
    </row>
    <row r="589" spans="1:10" s="344" customFormat="1" ht="21.75" customHeight="1">
      <c r="A589" s="1356" t="s">
        <v>444</v>
      </c>
      <c r="B589" s="1356"/>
      <c r="C589" s="1356"/>
      <c r="D589" s="1356"/>
      <c r="E589" s="1356"/>
      <c r="F589" s="1356"/>
      <c r="G589" s="1356"/>
      <c r="H589" s="1356"/>
      <c r="I589" s="1356"/>
      <c r="J589" s="1356"/>
    </row>
    <row r="590" spans="1:10" s="344" customFormat="1" ht="21.75" customHeight="1">
      <c r="A590" s="1648" t="s">
        <v>445</v>
      </c>
      <c r="B590" s="1356"/>
      <c r="C590" s="1356"/>
      <c r="D590" s="1356"/>
      <c r="E590" s="1356"/>
      <c r="F590" s="1356"/>
      <c r="G590" s="1356"/>
      <c r="H590" s="1356"/>
      <c r="I590" s="1356"/>
      <c r="J590" s="1356"/>
    </row>
    <row r="591" spans="1:10" s="344" customFormat="1" ht="21.75" customHeight="1">
      <c r="A591" s="1356" t="s">
        <v>446</v>
      </c>
      <c r="B591" s="1356"/>
      <c r="C591" s="1356"/>
      <c r="D591" s="1356"/>
      <c r="E591" s="1356"/>
      <c r="F591" s="1356"/>
      <c r="G591" s="1356"/>
      <c r="H591" s="1356"/>
      <c r="I591" s="1356"/>
      <c r="J591" s="1356"/>
    </row>
    <row r="592" spans="1:10" s="344" customFormat="1" ht="21.75" customHeight="1">
      <c r="A592" s="1356" t="s">
        <v>447</v>
      </c>
      <c r="B592" s="1356"/>
      <c r="C592" s="1356"/>
      <c r="D592" s="1356"/>
      <c r="E592" s="1356"/>
      <c r="F592" s="1356"/>
      <c r="G592" s="1356"/>
      <c r="H592" s="1356"/>
      <c r="I592" s="1356"/>
      <c r="J592" s="1356"/>
    </row>
    <row r="593" spans="1:10" s="344" customFormat="1" ht="21.75" customHeight="1">
      <c r="A593" s="1356" t="s">
        <v>448</v>
      </c>
      <c r="B593" s="1356"/>
      <c r="C593" s="1356"/>
      <c r="D593" s="1356"/>
      <c r="E593" s="1356"/>
      <c r="F593" s="1356"/>
      <c r="G593" s="1356"/>
      <c r="H593" s="1356"/>
      <c r="I593" s="1356"/>
      <c r="J593" s="1356"/>
    </row>
    <row r="594" spans="1:10" s="344" customFormat="1" ht="21.75" customHeight="1">
      <c r="A594" s="1355" t="s">
        <v>259</v>
      </c>
      <c r="B594" s="1355"/>
      <c r="C594" s="1355"/>
      <c r="D594" s="1355"/>
      <c r="E594" s="1355"/>
      <c r="F594" s="1355"/>
      <c r="G594" s="348"/>
      <c r="H594" s="1355" t="s">
        <v>311</v>
      </c>
      <c r="I594" s="1355"/>
      <c r="J594" s="382"/>
    </row>
    <row r="595" spans="1:10" s="344" customFormat="1" ht="21.75" customHeight="1">
      <c r="A595" s="1355" t="s">
        <v>260</v>
      </c>
      <c r="B595" s="1355"/>
      <c r="C595" s="1355"/>
      <c r="D595" s="1355"/>
      <c r="E595" s="1355"/>
      <c r="F595" s="1355"/>
      <c r="G595" s="348"/>
      <c r="H595" s="1355" t="s">
        <v>261</v>
      </c>
      <c r="I595" s="1355"/>
      <c r="J595" s="383"/>
    </row>
    <row r="596" spans="1:10" s="344" customFormat="1" ht="21.75" customHeight="1">
      <c r="A596" s="1355" t="s">
        <v>262</v>
      </c>
      <c r="B596" s="1355"/>
      <c r="C596" s="1355"/>
      <c r="D596" s="1355"/>
      <c r="E596" s="1355"/>
      <c r="F596" s="1355"/>
      <c r="G596" s="348"/>
      <c r="H596" s="1355" t="s">
        <v>261</v>
      </c>
      <c r="I596" s="1355"/>
      <c r="J596" s="383"/>
    </row>
    <row r="597" spans="1:10" s="852" customFormat="1" ht="21.75" customHeight="1">
      <c r="A597" s="1350" t="s">
        <v>830</v>
      </c>
      <c r="B597" s="1350"/>
      <c r="C597" s="1350"/>
      <c r="D597" s="1350"/>
      <c r="E597" s="1350"/>
      <c r="F597" s="1350"/>
      <c r="G597" s="1350"/>
      <c r="H597" s="1350"/>
      <c r="I597" s="1350"/>
      <c r="J597" s="1350"/>
    </row>
    <row r="598" spans="1:10" s="852" customFormat="1" ht="21.75" customHeight="1">
      <c r="A598" s="1433" t="s">
        <v>429</v>
      </c>
      <c r="B598" s="1433"/>
      <c r="C598" s="1433"/>
      <c r="D598" s="1433"/>
      <c r="E598" s="1433"/>
      <c r="F598" s="1433"/>
      <c r="G598" s="1433"/>
      <c r="H598" s="1433"/>
      <c r="I598" s="1433"/>
      <c r="J598" s="1433"/>
    </row>
    <row r="599" spans="1:10" s="852" customFormat="1" ht="21.75" customHeight="1">
      <c r="A599" s="1368" t="s">
        <v>223</v>
      </c>
      <c r="B599" s="1369"/>
      <c r="C599" s="1369"/>
      <c r="D599" s="1369"/>
      <c r="E599" s="1369"/>
      <c r="F599" s="1369"/>
      <c r="G599" s="1369"/>
      <c r="H599" s="1369"/>
      <c r="I599" s="1369"/>
      <c r="J599" s="1369"/>
    </row>
    <row r="600" spans="1:10" s="852" customFormat="1" ht="21" customHeight="1">
      <c r="A600" s="1382" t="s">
        <v>22</v>
      </c>
      <c r="B600" s="1382" t="s">
        <v>224</v>
      </c>
      <c r="C600" s="1382" t="s">
        <v>225</v>
      </c>
      <c r="D600" s="1382"/>
      <c r="E600" s="1382"/>
      <c r="F600" s="667" t="s">
        <v>2</v>
      </c>
      <c r="G600" s="1382" t="s">
        <v>23</v>
      </c>
      <c r="H600" s="1382"/>
      <c r="I600" s="1382"/>
      <c r="J600" s="1420" t="s">
        <v>226</v>
      </c>
    </row>
    <row r="601" spans="1:10" s="852" customFormat="1" ht="21" customHeight="1">
      <c r="A601" s="1382"/>
      <c r="B601" s="1382"/>
      <c r="C601" s="667" t="s">
        <v>188</v>
      </c>
      <c r="D601" s="667" t="s">
        <v>2</v>
      </c>
      <c r="E601" s="667" t="s">
        <v>23</v>
      </c>
      <c r="F601" s="667" t="s">
        <v>227</v>
      </c>
      <c r="G601" s="667" t="s">
        <v>227</v>
      </c>
      <c r="H601" s="674" t="s">
        <v>228</v>
      </c>
      <c r="I601" s="674" t="s">
        <v>229</v>
      </c>
      <c r="J601" s="1420"/>
    </row>
    <row r="602" spans="1:10" s="876" customFormat="1" ht="31.5" customHeight="1">
      <c r="A602" s="678">
        <v>1</v>
      </c>
      <c r="B602" s="750" t="s">
        <v>811</v>
      </c>
      <c r="C602" s="678">
        <v>4</v>
      </c>
      <c r="D602" s="678">
        <v>3</v>
      </c>
      <c r="E602" s="678">
        <v>1</v>
      </c>
      <c r="F602" s="678">
        <v>44</v>
      </c>
      <c r="G602" s="678">
        <v>32</v>
      </c>
      <c r="H602" s="678"/>
      <c r="I602" s="678"/>
      <c r="J602" s="678" t="s">
        <v>267</v>
      </c>
    </row>
    <row r="603" spans="1:10" s="876" customFormat="1" ht="35.25" customHeight="1">
      <c r="A603" s="682">
        <v>2</v>
      </c>
      <c r="B603" s="686" t="s">
        <v>437</v>
      </c>
      <c r="C603" s="682">
        <v>3</v>
      </c>
      <c r="D603" s="682">
        <v>2</v>
      </c>
      <c r="E603" s="682">
        <v>1</v>
      </c>
      <c r="F603" s="682">
        <v>32</v>
      </c>
      <c r="G603" s="682">
        <v>36</v>
      </c>
      <c r="H603" s="682"/>
      <c r="I603" s="684"/>
      <c r="J603" s="682" t="s">
        <v>750</v>
      </c>
    </row>
    <row r="604" spans="1:10" s="876" customFormat="1" ht="35.25" customHeight="1">
      <c r="A604" s="682">
        <v>3</v>
      </c>
      <c r="B604" s="700" t="s">
        <v>812</v>
      </c>
      <c r="C604" s="684">
        <v>2</v>
      </c>
      <c r="D604" s="684">
        <v>2</v>
      </c>
      <c r="E604" s="684">
        <v>0</v>
      </c>
      <c r="F604" s="684">
        <v>28</v>
      </c>
      <c r="G604" s="684">
        <v>4</v>
      </c>
      <c r="H604" s="877"/>
      <c r="I604" s="877"/>
      <c r="J604" s="878" t="s">
        <v>329</v>
      </c>
    </row>
    <row r="605" spans="1:10" s="876" customFormat="1" ht="35.25" customHeight="1">
      <c r="A605" s="682">
        <v>4</v>
      </c>
      <c r="B605" s="700" t="s">
        <v>813</v>
      </c>
      <c r="C605" s="684">
        <v>2</v>
      </c>
      <c r="D605" s="684">
        <v>2</v>
      </c>
      <c r="E605" s="684">
        <v>0</v>
      </c>
      <c r="F605" s="684">
        <v>30</v>
      </c>
      <c r="G605" s="684">
        <v>0</v>
      </c>
      <c r="H605" s="877"/>
      <c r="I605" s="877"/>
      <c r="J605" s="682" t="s">
        <v>814</v>
      </c>
    </row>
    <row r="606" spans="1:10" s="876" customFormat="1" ht="35.25" customHeight="1">
      <c r="A606" s="682">
        <v>5</v>
      </c>
      <c r="B606" s="686" t="s">
        <v>436</v>
      </c>
      <c r="C606" s="682">
        <v>2</v>
      </c>
      <c r="D606" s="682">
        <v>2</v>
      </c>
      <c r="E606" s="682">
        <v>0</v>
      </c>
      <c r="F606" s="713">
        <v>30</v>
      </c>
      <c r="G606" s="713">
        <v>0</v>
      </c>
      <c r="H606" s="713"/>
      <c r="I606" s="802"/>
      <c r="J606" s="804" t="s">
        <v>504</v>
      </c>
    </row>
    <row r="607" spans="1:10" s="876" customFormat="1" ht="35.25" customHeight="1">
      <c r="A607" s="682">
        <v>6</v>
      </c>
      <c r="B607" s="693" t="s">
        <v>815</v>
      </c>
      <c r="C607" s="692">
        <v>3</v>
      </c>
      <c r="D607" s="692">
        <v>2</v>
      </c>
      <c r="E607" s="692">
        <v>1</v>
      </c>
      <c r="F607" s="692">
        <v>30</v>
      </c>
      <c r="G607" s="692">
        <v>30</v>
      </c>
      <c r="H607" s="692"/>
      <c r="I607" s="690"/>
      <c r="J607" s="692" t="s">
        <v>816</v>
      </c>
    </row>
    <row r="608" spans="1:10" s="876" customFormat="1" ht="25.5" customHeight="1">
      <c r="A608" s="307"/>
      <c r="B608" s="317" t="s">
        <v>196</v>
      </c>
      <c r="C608" s="317">
        <f>SUM(C602:C607)</f>
        <v>16</v>
      </c>
      <c r="D608" s="317">
        <v>13</v>
      </c>
      <c r="E608" s="317">
        <v>3</v>
      </c>
      <c r="F608" s="879">
        <v>194</v>
      </c>
      <c r="G608" s="317">
        <v>102</v>
      </c>
      <c r="H608" s="317"/>
      <c r="I608" s="317"/>
      <c r="J608" s="317"/>
    </row>
    <row r="609" spans="1:10" s="876" customFormat="1" ht="21.75" customHeight="1">
      <c r="A609" s="1373" t="s">
        <v>817</v>
      </c>
      <c r="B609" s="1374"/>
      <c r="C609" s="1374"/>
      <c r="D609" s="1374"/>
      <c r="E609" s="1374"/>
      <c r="F609" s="1374"/>
      <c r="G609" s="1374"/>
      <c r="H609" s="1374"/>
      <c r="I609" s="1374"/>
      <c r="J609" s="1374"/>
    </row>
    <row r="610" spans="1:10" s="876" customFormat="1" ht="21" customHeight="1">
      <c r="A610" s="1421" t="s">
        <v>22</v>
      </c>
      <c r="B610" s="1421" t="s">
        <v>224</v>
      </c>
      <c r="C610" s="1421" t="s">
        <v>225</v>
      </c>
      <c r="D610" s="1421"/>
      <c r="E610" s="1421"/>
      <c r="F610" s="290" t="s">
        <v>2</v>
      </c>
      <c r="G610" s="1421" t="s">
        <v>23</v>
      </c>
      <c r="H610" s="1421"/>
      <c r="I610" s="1421"/>
      <c r="J610" s="1407" t="s">
        <v>226</v>
      </c>
    </row>
    <row r="611" spans="1:10" s="876" customFormat="1" ht="21" customHeight="1">
      <c r="A611" s="1421"/>
      <c r="B611" s="1421"/>
      <c r="C611" s="290" t="s">
        <v>188</v>
      </c>
      <c r="D611" s="290" t="s">
        <v>2</v>
      </c>
      <c r="E611" s="290" t="s">
        <v>23</v>
      </c>
      <c r="F611" s="290" t="s">
        <v>227</v>
      </c>
      <c r="G611" s="290" t="s">
        <v>227</v>
      </c>
      <c r="H611" s="294" t="s">
        <v>228</v>
      </c>
      <c r="I611" s="294" t="s">
        <v>229</v>
      </c>
      <c r="J611" s="1407"/>
    </row>
    <row r="612" spans="1:10" s="876" customFormat="1" ht="31.5" customHeight="1">
      <c r="A612" s="678">
        <v>1</v>
      </c>
      <c r="B612" s="750" t="s">
        <v>818</v>
      </c>
      <c r="C612" s="678">
        <v>2</v>
      </c>
      <c r="D612" s="678">
        <v>2</v>
      </c>
      <c r="E612" s="678">
        <v>0</v>
      </c>
      <c r="F612" s="678">
        <v>32</v>
      </c>
      <c r="G612" s="678">
        <v>0</v>
      </c>
      <c r="H612" s="678"/>
      <c r="I612" s="678"/>
      <c r="J612" s="678" t="s">
        <v>819</v>
      </c>
    </row>
    <row r="613" spans="1:10" s="876" customFormat="1" ht="31.5" customHeight="1">
      <c r="A613" s="682">
        <v>2</v>
      </c>
      <c r="B613" s="686" t="s">
        <v>435</v>
      </c>
      <c r="C613" s="682">
        <v>5</v>
      </c>
      <c r="D613" s="682">
        <v>4</v>
      </c>
      <c r="E613" s="682">
        <v>1</v>
      </c>
      <c r="F613" s="682">
        <v>52</v>
      </c>
      <c r="G613" s="682">
        <v>28</v>
      </c>
      <c r="H613" s="682"/>
      <c r="I613" s="682"/>
      <c r="J613" s="682" t="s">
        <v>267</v>
      </c>
    </row>
    <row r="614" spans="1:10" s="876" customFormat="1" ht="44.25" customHeight="1">
      <c r="A614" s="682">
        <v>3</v>
      </c>
      <c r="B614" s="686" t="s">
        <v>475</v>
      </c>
      <c r="C614" s="682">
        <v>1</v>
      </c>
      <c r="D614" s="682">
        <v>1</v>
      </c>
      <c r="E614" s="682">
        <v>0</v>
      </c>
      <c r="F614" s="682">
        <v>20</v>
      </c>
      <c r="G614" s="682">
        <v>4</v>
      </c>
      <c r="H614" s="682"/>
      <c r="I614" s="682"/>
      <c r="J614" s="682" t="s">
        <v>820</v>
      </c>
    </row>
    <row r="615" spans="1:10" s="876" customFormat="1" ht="31.5" customHeight="1">
      <c r="A615" s="682">
        <v>5</v>
      </c>
      <c r="B615" s="688" t="s">
        <v>821</v>
      </c>
      <c r="C615" s="713">
        <v>2</v>
      </c>
      <c r="D615" s="713">
        <v>2</v>
      </c>
      <c r="E615" s="713">
        <v>0</v>
      </c>
      <c r="F615" s="713">
        <v>28</v>
      </c>
      <c r="G615" s="713">
        <v>4</v>
      </c>
      <c r="H615" s="713"/>
      <c r="I615" s="713"/>
      <c r="J615" s="713" t="s">
        <v>822</v>
      </c>
    </row>
    <row r="616" spans="1:10" s="876" customFormat="1" ht="31.5" customHeight="1">
      <c r="A616" s="692">
        <v>6</v>
      </c>
      <c r="B616" s="693" t="s">
        <v>434</v>
      </c>
      <c r="C616" s="692">
        <v>5</v>
      </c>
      <c r="D616" s="692">
        <v>3</v>
      </c>
      <c r="E616" s="692">
        <v>2</v>
      </c>
      <c r="F616" s="692">
        <v>40</v>
      </c>
      <c r="G616" s="692">
        <v>40</v>
      </c>
      <c r="H616" s="692"/>
      <c r="I616" s="692"/>
      <c r="J616" s="692" t="s">
        <v>599</v>
      </c>
    </row>
    <row r="617" spans="1:10" s="876" customFormat="1" ht="25.5" customHeight="1">
      <c r="A617" s="307"/>
      <c r="B617" s="317" t="s">
        <v>196</v>
      </c>
      <c r="C617" s="317">
        <f>SUM(C612:C616)</f>
        <v>15</v>
      </c>
      <c r="D617" s="317">
        <f>SUM(D612:D616)</f>
        <v>12</v>
      </c>
      <c r="E617" s="317">
        <f>SUM(E612:E616)</f>
        <v>3</v>
      </c>
      <c r="F617" s="317">
        <f>SUM(F612:F616)</f>
        <v>172</v>
      </c>
      <c r="G617" s="317">
        <f>SUM(G612:G616)</f>
        <v>76</v>
      </c>
      <c r="H617" s="317"/>
      <c r="I617" s="317"/>
      <c r="J617" s="317"/>
    </row>
    <row r="618" spans="1:10" s="876" customFormat="1" ht="18.75" customHeight="1">
      <c r="A618" s="1427" t="s">
        <v>255</v>
      </c>
      <c r="B618" s="1427"/>
      <c r="C618" s="1427"/>
      <c r="D618" s="1427"/>
      <c r="E618" s="1427"/>
      <c r="F618" s="1427"/>
      <c r="G618" s="1427"/>
      <c r="H618" s="1427"/>
      <c r="I618" s="1427"/>
      <c r="J618" s="1427"/>
    </row>
    <row r="619" spans="1:10" s="876" customFormat="1" ht="24" customHeight="1">
      <c r="A619" s="1412" t="s">
        <v>442</v>
      </c>
      <c r="B619" s="1412"/>
      <c r="C619" s="1412"/>
      <c r="D619" s="1412"/>
      <c r="E619" s="1412"/>
      <c r="F619" s="1412"/>
      <c r="G619" s="1413" t="s">
        <v>823</v>
      </c>
      <c r="H619" s="1413"/>
      <c r="I619" s="1413"/>
      <c r="J619" s="1413"/>
    </row>
    <row r="620" spans="1:10" s="876" customFormat="1" ht="21.75" customHeight="1">
      <c r="A620" s="1424" t="s">
        <v>445</v>
      </c>
      <c r="B620" s="1425"/>
      <c r="C620" s="1425"/>
      <c r="D620" s="1425"/>
      <c r="E620" s="1425"/>
      <c r="F620" s="1425"/>
      <c r="G620" s="1425"/>
      <c r="H620" s="1425"/>
      <c r="I620" s="1425"/>
      <c r="J620" s="1425"/>
    </row>
    <row r="621" spans="1:10" s="876" customFormat="1" ht="24" customHeight="1">
      <c r="A621" s="1425" t="s">
        <v>446</v>
      </c>
      <c r="B621" s="1425"/>
      <c r="C621" s="1425"/>
      <c r="D621" s="1425"/>
      <c r="E621" s="1425"/>
      <c r="F621" s="1425"/>
      <c r="G621" s="1425"/>
      <c r="H621" s="1425"/>
      <c r="I621" s="1425"/>
      <c r="J621" s="1425"/>
    </row>
    <row r="622" spans="1:10" s="876" customFormat="1" ht="26.25" customHeight="1">
      <c r="A622" s="1425" t="s">
        <v>447</v>
      </c>
      <c r="B622" s="1425"/>
      <c r="C622" s="1425"/>
      <c r="D622" s="1425"/>
      <c r="E622" s="1425"/>
      <c r="F622" s="1425"/>
      <c r="G622" s="1425"/>
      <c r="H622" s="1425"/>
      <c r="I622" s="1425"/>
      <c r="J622" s="1425"/>
    </row>
    <row r="623" spans="1:10" s="876" customFormat="1" ht="18.75" customHeight="1">
      <c r="A623" s="1426" t="s">
        <v>448</v>
      </c>
      <c r="B623" s="1426"/>
      <c r="C623" s="1426"/>
      <c r="D623" s="1426"/>
      <c r="E623" s="1426"/>
      <c r="F623" s="1426"/>
      <c r="G623" s="1426"/>
      <c r="H623" s="1426"/>
      <c r="I623" s="1426"/>
      <c r="J623" s="1426"/>
    </row>
    <row r="624" spans="1:10" s="876" customFormat="1" ht="18.75" customHeight="1">
      <c r="A624" s="1412" t="s">
        <v>310</v>
      </c>
      <c r="B624" s="1412"/>
      <c r="C624" s="1412"/>
      <c r="D624" s="1412"/>
      <c r="E624" s="1412"/>
      <c r="F624" s="1412"/>
      <c r="G624" s="718"/>
      <c r="H624" s="1412" t="s">
        <v>311</v>
      </c>
      <c r="I624" s="1412"/>
      <c r="J624" s="880"/>
    </row>
    <row r="625" spans="1:10" s="876" customFormat="1" ht="17.25" customHeight="1">
      <c r="A625" s="1412" t="s">
        <v>312</v>
      </c>
      <c r="B625" s="1412"/>
      <c r="C625" s="1412"/>
      <c r="D625" s="1412"/>
      <c r="E625" s="1412"/>
      <c r="F625" s="1412"/>
      <c r="G625" s="718"/>
      <c r="H625" s="1412" t="s">
        <v>261</v>
      </c>
      <c r="I625" s="1412"/>
      <c r="J625" s="881"/>
    </row>
    <row r="626" spans="1:12" s="876" customFormat="1" ht="20.25" customHeight="1">
      <c r="A626" s="1412" t="s">
        <v>313</v>
      </c>
      <c r="B626" s="1412"/>
      <c r="C626" s="1412"/>
      <c r="D626" s="1412"/>
      <c r="E626" s="1412"/>
      <c r="F626" s="1412"/>
      <c r="G626" s="718"/>
      <c r="H626" s="1412" t="s">
        <v>261</v>
      </c>
      <c r="I626" s="1412"/>
      <c r="J626" s="881"/>
      <c r="K626" s="882"/>
      <c r="L626" s="882"/>
    </row>
    <row r="627" spans="1:12" s="876" customFormat="1" ht="42.75" customHeight="1">
      <c r="A627" s="1423" t="s">
        <v>824</v>
      </c>
      <c r="B627" s="1423"/>
      <c r="C627" s="1423"/>
      <c r="D627" s="1423"/>
      <c r="E627" s="1423"/>
      <c r="F627" s="1423"/>
      <c r="G627" s="1423"/>
      <c r="H627" s="1423"/>
      <c r="I627" s="1423"/>
      <c r="J627" s="1423"/>
      <c r="K627" s="882"/>
      <c r="L627" s="882"/>
    </row>
    <row r="628" spans="1:12" s="876" customFormat="1" ht="19.5" customHeight="1">
      <c r="A628" s="1423" t="s">
        <v>825</v>
      </c>
      <c r="B628" s="1423"/>
      <c r="C628" s="1423"/>
      <c r="D628" s="1423"/>
      <c r="E628" s="1423"/>
      <c r="F628" s="1423"/>
      <c r="G628" s="1423"/>
      <c r="H628" s="1423"/>
      <c r="I628" s="1423"/>
      <c r="J628" s="1423"/>
      <c r="K628" s="882"/>
      <c r="L628" s="882"/>
    </row>
    <row r="629" spans="1:12" s="876" customFormat="1" ht="42" customHeight="1">
      <c r="A629" s="1423" t="s">
        <v>826</v>
      </c>
      <c r="B629" s="1423"/>
      <c r="C629" s="1423"/>
      <c r="D629" s="1423"/>
      <c r="E629" s="1423"/>
      <c r="F629" s="1423"/>
      <c r="G629" s="1423"/>
      <c r="H629" s="1423"/>
      <c r="I629" s="1423"/>
      <c r="J629" s="1423"/>
      <c r="K629" s="883"/>
      <c r="L629" s="883"/>
    </row>
    <row r="630" spans="1:12" s="876" customFormat="1" ht="39.75" customHeight="1">
      <c r="A630" s="1423" t="s">
        <v>827</v>
      </c>
      <c r="B630" s="1423"/>
      <c r="C630" s="1423"/>
      <c r="D630" s="1423"/>
      <c r="E630" s="1423"/>
      <c r="F630" s="1423"/>
      <c r="G630" s="1423"/>
      <c r="H630" s="1423"/>
      <c r="I630" s="1423"/>
      <c r="J630" s="1423"/>
      <c r="K630" s="884"/>
      <c r="L630" s="884"/>
    </row>
    <row r="631" spans="1:12" s="876" customFormat="1" ht="21" customHeight="1">
      <c r="A631" s="1454" t="s">
        <v>828</v>
      </c>
      <c r="B631" s="1454"/>
      <c r="C631" s="1454"/>
      <c r="D631" s="1454"/>
      <c r="E631" s="1454"/>
      <c r="F631" s="1454"/>
      <c r="G631" s="1454"/>
      <c r="H631" s="1454"/>
      <c r="I631" s="1454"/>
      <c r="J631" s="1454"/>
      <c r="K631" s="883"/>
      <c r="L631" s="883"/>
    </row>
    <row r="632" spans="1:12" s="876" customFormat="1" ht="18.75" customHeight="1">
      <c r="A632" s="1423" t="s">
        <v>829</v>
      </c>
      <c r="B632" s="1423"/>
      <c r="C632" s="1423"/>
      <c r="D632" s="1423"/>
      <c r="E632" s="1423"/>
      <c r="F632" s="1423"/>
      <c r="G632" s="1423"/>
      <c r="H632" s="1423"/>
      <c r="I632" s="1423"/>
      <c r="J632" s="1423"/>
      <c r="K632" s="883"/>
      <c r="L632" s="883"/>
    </row>
    <row r="633" spans="1:12" s="876" customFormat="1" ht="18.75" customHeight="1">
      <c r="A633" s="1423" t="s">
        <v>444</v>
      </c>
      <c r="B633" s="1423"/>
      <c r="C633" s="1423"/>
      <c r="D633" s="1423"/>
      <c r="E633" s="1423"/>
      <c r="F633" s="1423"/>
      <c r="G633" s="1423"/>
      <c r="H633" s="1423"/>
      <c r="I633" s="1423"/>
      <c r="J633" s="1423"/>
      <c r="K633" s="885"/>
      <c r="L633" s="885"/>
    </row>
    <row r="634" spans="1:12" s="876" customFormat="1" ht="18.75" customHeight="1">
      <c r="A634" s="1423" t="s">
        <v>447</v>
      </c>
      <c r="B634" s="1423"/>
      <c r="C634" s="1423"/>
      <c r="D634" s="1423"/>
      <c r="E634" s="1423"/>
      <c r="F634" s="1423"/>
      <c r="G634" s="1423"/>
      <c r="H634" s="1423"/>
      <c r="I634" s="1423"/>
      <c r="J634" s="1423"/>
      <c r="K634" s="883"/>
      <c r="L634" s="883"/>
    </row>
    <row r="635" spans="1:12" s="876" customFormat="1" ht="18">
      <c r="A635" s="1423" t="s">
        <v>448</v>
      </c>
      <c r="B635" s="1423"/>
      <c r="C635" s="1423"/>
      <c r="D635" s="1423"/>
      <c r="E635" s="1423"/>
      <c r="F635" s="1423"/>
      <c r="G635" s="1423"/>
      <c r="H635" s="1423"/>
      <c r="I635" s="1423"/>
      <c r="J635" s="1423"/>
      <c r="K635" s="882"/>
      <c r="L635" s="882"/>
    </row>
    <row r="636" spans="1:10" s="876" customFormat="1" ht="18">
      <c r="A636" s="1453" t="s">
        <v>259</v>
      </c>
      <c r="B636" s="1453"/>
      <c r="C636" s="1453"/>
      <c r="D636" s="1453"/>
      <c r="E636" s="1453"/>
      <c r="F636" s="1453"/>
      <c r="G636" s="886"/>
      <c r="H636" s="1453" t="s">
        <v>311</v>
      </c>
      <c r="I636" s="1453"/>
      <c r="J636" s="887"/>
    </row>
    <row r="637" spans="1:10" s="876" customFormat="1" ht="18">
      <c r="A637" s="1453" t="s">
        <v>260</v>
      </c>
      <c r="B637" s="1453"/>
      <c r="C637" s="1453"/>
      <c r="D637" s="1453"/>
      <c r="E637" s="1453"/>
      <c r="F637" s="1453"/>
      <c r="G637" s="886"/>
      <c r="H637" s="1453" t="s">
        <v>261</v>
      </c>
      <c r="I637" s="1453"/>
      <c r="J637" s="851"/>
    </row>
    <row r="638" spans="1:10" s="876" customFormat="1" ht="18">
      <c r="A638" s="1453" t="s">
        <v>262</v>
      </c>
      <c r="B638" s="1453"/>
      <c r="C638" s="1453"/>
      <c r="D638" s="1453"/>
      <c r="E638" s="1453"/>
      <c r="F638" s="1453"/>
      <c r="G638" s="886"/>
      <c r="H638" s="1453" t="s">
        <v>261</v>
      </c>
      <c r="I638" s="1453"/>
      <c r="J638" s="851"/>
    </row>
    <row r="639" spans="1:10" s="363" customFormat="1" ht="21.75" customHeight="1">
      <c r="A639" s="1478" t="s">
        <v>809</v>
      </c>
      <c r="B639" s="1478"/>
      <c r="C639" s="1478"/>
      <c r="D639" s="1478"/>
      <c r="E639" s="1478"/>
      <c r="F639" s="1478"/>
      <c r="G639" s="1478"/>
      <c r="H639" s="1478"/>
      <c r="I639" s="1478"/>
      <c r="J639" s="1478"/>
    </row>
    <row r="640" spans="1:10" s="363" customFormat="1" ht="21.75" customHeight="1">
      <c r="A640" s="1637" t="s">
        <v>285</v>
      </c>
      <c r="B640" s="1637"/>
      <c r="C640" s="1637"/>
      <c r="D640" s="1637"/>
      <c r="E640" s="1637"/>
      <c r="F640" s="1637"/>
      <c r="G640" s="1637"/>
      <c r="H640" s="1637"/>
      <c r="I640" s="1637"/>
      <c r="J640" s="1637"/>
    </row>
    <row r="641" spans="1:10" s="363" customFormat="1" ht="21.75" customHeight="1">
      <c r="A641" s="1555" t="s">
        <v>263</v>
      </c>
      <c r="B641" s="1555"/>
      <c r="C641" s="1555"/>
      <c r="D641" s="1555"/>
      <c r="E641" s="1555"/>
      <c r="F641" s="1555"/>
      <c r="G641" s="1555"/>
      <c r="H641" s="1555"/>
      <c r="I641" s="1555"/>
      <c r="J641" s="1555"/>
    </row>
    <row r="642" spans="1:10" s="363" customFormat="1" ht="21.75" customHeight="1">
      <c r="A642" s="1368" t="s">
        <v>354</v>
      </c>
      <c r="B642" s="1369"/>
      <c r="C642" s="1369"/>
      <c r="D642" s="1369"/>
      <c r="E642" s="1369"/>
      <c r="F642" s="1369"/>
      <c r="G642" s="1369"/>
      <c r="H642" s="1369"/>
      <c r="I642" s="1369"/>
      <c r="J642" s="1477"/>
    </row>
    <row r="643" spans="1:11" s="365" customFormat="1" ht="21.75" customHeight="1">
      <c r="A643" s="1382" t="s">
        <v>22</v>
      </c>
      <c r="B643" s="1382" t="s">
        <v>224</v>
      </c>
      <c r="C643" s="1383" t="s">
        <v>225</v>
      </c>
      <c r="D643" s="1384"/>
      <c r="E643" s="1385"/>
      <c r="F643" s="784" t="s">
        <v>2</v>
      </c>
      <c r="G643" s="1382" t="s">
        <v>23</v>
      </c>
      <c r="H643" s="1382"/>
      <c r="I643" s="1382"/>
      <c r="J643" s="1420" t="s">
        <v>226</v>
      </c>
      <c r="K643" s="389"/>
    </row>
    <row r="644" spans="1:11" s="365" customFormat="1" ht="21.75" customHeight="1">
      <c r="A644" s="1382"/>
      <c r="B644" s="1382"/>
      <c r="C644" s="667" t="s">
        <v>188</v>
      </c>
      <c r="D644" s="667" t="s">
        <v>2</v>
      </c>
      <c r="E644" s="667" t="s">
        <v>23</v>
      </c>
      <c r="F644" s="667" t="s">
        <v>227</v>
      </c>
      <c r="G644" s="667" t="s">
        <v>227</v>
      </c>
      <c r="H644" s="674" t="s">
        <v>228</v>
      </c>
      <c r="I644" s="674" t="s">
        <v>229</v>
      </c>
      <c r="J644" s="1420"/>
      <c r="K644" s="389"/>
    </row>
    <row r="645" spans="1:11" s="365" customFormat="1" ht="21.75" customHeight="1">
      <c r="A645" s="678">
        <v>1</v>
      </c>
      <c r="B645" s="750" t="s">
        <v>230</v>
      </c>
      <c r="C645" s="678">
        <v>5</v>
      </c>
      <c r="D645" s="678">
        <v>4</v>
      </c>
      <c r="E645" s="678">
        <v>1</v>
      </c>
      <c r="F645" s="855">
        <v>55</v>
      </c>
      <c r="G645" s="711">
        <v>20</v>
      </c>
      <c r="H645" s="711"/>
      <c r="I645" s="801"/>
      <c r="J645" s="711" t="s">
        <v>53</v>
      </c>
      <c r="K645" s="389"/>
    </row>
    <row r="646" spans="1:11" s="365" customFormat="1" ht="21.75" customHeight="1">
      <c r="A646" s="682">
        <v>2</v>
      </c>
      <c r="B646" s="686" t="s">
        <v>582</v>
      </c>
      <c r="C646" s="682">
        <v>1</v>
      </c>
      <c r="D646" s="682">
        <v>1</v>
      </c>
      <c r="E646" s="682">
        <v>0</v>
      </c>
      <c r="F646" s="682">
        <v>10</v>
      </c>
      <c r="G646" s="682">
        <v>10</v>
      </c>
      <c r="H646" s="713"/>
      <c r="I646" s="802"/>
      <c r="J646" s="713" t="s">
        <v>287</v>
      </c>
      <c r="K646" s="389"/>
    </row>
    <row r="647" spans="1:11" s="365" customFormat="1" ht="21.75" customHeight="1">
      <c r="A647" s="682">
        <v>3</v>
      </c>
      <c r="B647" s="686" t="s">
        <v>583</v>
      </c>
      <c r="C647" s="682">
        <v>3</v>
      </c>
      <c r="D647" s="682">
        <v>2</v>
      </c>
      <c r="E647" s="682">
        <v>1</v>
      </c>
      <c r="F647" s="713">
        <v>28</v>
      </c>
      <c r="G647" s="713">
        <v>28</v>
      </c>
      <c r="H647" s="802"/>
      <c r="I647" s="713"/>
      <c r="J647" s="713" t="s">
        <v>584</v>
      </c>
      <c r="K647" s="389"/>
    </row>
    <row r="648" spans="1:11" s="390" customFormat="1" ht="21.75" customHeight="1">
      <c r="A648" s="682">
        <v>4</v>
      </c>
      <c r="B648" s="686" t="s">
        <v>470</v>
      </c>
      <c r="C648" s="682">
        <v>4</v>
      </c>
      <c r="D648" s="682">
        <v>4</v>
      </c>
      <c r="E648" s="682">
        <v>0</v>
      </c>
      <c r="F648" s="713">
        <v>60</v>
      </c>
      <c r="G648" s="713">
        <v>8</v>
      </c>
      <c r="H648" s="802"/>
      <c r="I648" s="713"/>
      <c r="J648" s="713" t="s">
        <v>276</v>
      </c>
      <c r="K648" s="389"/>
    </row>
    <row r="649" spans="1:11" s="365" customFormat="1" ht="21.75" customHeight="1">
      <c r="A649" s="682">
        <v>5</v>
      </c>
      <c r="B649" s="686" t="s">
        <v>238</v>
      </c>
      <c r="C649" s="682">
        <v>3</v>
      </c>
      <c r="D649" s="682">
        <v>2</v>
      </c>
      <c r="E649" s="682">
        <v>1</v>
      </c>
      <c r="F649" s="713">
        <v>30</v>
      </c>
      <c r="G649" s="713">
        <v>30</v>
      </c>
      <c r="H649" s="713"/>
      <c r="I649" s="802"/>
      <c r="J649" s="713" t="s">
        <v>286</v>
      </c>
      <c r="K649" s="389"/>
    </row>
    <row r="650" spans="1:11" s="365" customFormat="1" ht="21.75" customHeight="1">
      <c r="A650" s="692">
        <v>6</v>
      </c>
      <c r="B650" s="693" t="s">
        <v>452</v>
      </c>
      <c r="C650" s="692">
        <v>3</v>
      </c>
      <c r="D650" s="692">
        <v>2</v>
      </c>
      <c r="E650" s="692">
        <v>1</v>
      </c>
      <c r="F650" s="860">
        <v>28</v>
      </c>
      <c r="G650" s="860">
        <v>32</v>
      </c>
      <c r="H650" s="803"/>
      <c r="I650" s="860"/>
      <c r="J650" s="860" t="s">
        <v>439</v>
      </c>
      <c r="K650" s="389"/>
    </row>
    <row r="651" spans="1:11" s="365" customFormat="1" ht="21.75" customHeight="1">
      <c r="A651" s="874"/>
      <c r="B651" s="708" t="s">
        <v>196</v>
      </c>
      <c r="C651" s="708">
        <f>SUM(C645:C650)</f>
        <v>19</v>
      </c>
      <c r="D651" s="708">
        <f>SUM(D645:D650)</f>
        <v>15</v>
      </c>
      <c r="E651" s="708">
        <f>SUM(E645:E650)</f>
        <v>4</v>
      </c>
      <c r="F651" s="708">
        <f>SUM(F645:F650)</f>
        <v>211</v>
      </c>
      <c r="G651" s="708">
        <f>SUM(G645:G650)</f>
        <v>128</v>
      </c>
      <c r="H651" s="708"/>
      <c r="I651" s="708"/>
      <c r="J651" s="709"/>
      <c r="K651" s="389"/>
    </row>
    <row r="652" spans="1:11" s="365" customFormat="1" ht="21.75" customHeight="1">
      <c r="A652" s="1422" t="s">
        <v>274</v>
      </c>
      <c r="B652" s="1422"/>
      <c r="C652" s="1422"/>
      <c r="D652" s="1422"/>
      <c r="E652" s="1422"/>
      <c r="F652" s="1422"/>
      <c r="G652" s="1422"/>
      <c r="H652" s="1422"/>
      <c r="I652" s="1422"/>
      <c r="J652" s="1422"/>
      <c r="K652" s="389"/>
    </row>
    <row r="653" spans="1:11" s="365" customFormat="1" ht="21.75" customHeight="1">
      <c r="A653" s="711">
        <v>1</v>
      </c>
      <c r="B653" s="750" t="s">
        <v>456</v>
      </c>
      <c r="C653" s="678">
        <v>3</v>
      </c>
      <c r="D653" s="678">
        <v>2</v>
      </c>
      <c r="E653" s="678">
        <v>1</v>
      </c>
      <c r="F653" s="711">
        <v>32</v>
      </c>
      <c r="G653" s="711">
        <v>40</v>
      </c>
      <c r="H653" s="711"/>
      <c r="I653" s="801"/>
      <c r="J653" s="711" t="s">
        <v>439</v>
      </c>
      <c r="K653" s="389"/>
    </row>
    <row r="654" spans="1:11" s="365" customFormat="1" ht="21.75" customHeight="1">
      <c r="A654" s="713">
        <v>2</v>
      </c>
      <c r="B654" s="686" t="s">
        <v>585</v>
      </c>
      <c r="C654" s="682">
        <v>4</v>
      </c>
      <c r="D654" s="682">
        <v>3</v>
      </c>
      <c r="E654" s="682">
        <v>1</v>
      </c>
      <c r="F654" s="713">
        <v>40</v>
      </c>
      <c r="G654" s="713">
        <v>36</v>
      </c>
      <c r="H654" s="802"/>
      <c r="I654" s="713"/>
      <c r="J654" s="713" t="s">
        <v>586</v>
      </c>
      <c r="K654" s="389"/>
    </row>
    <row r="655" spans="1:11" s="365" customFormat="1" ht="21.75" customHeight="1">
      <c r="A655" s="713">
        <v>3</v>
      </c>
      <c r="B655" s="686" t="s">
        <v>458</v>
      </c>
      <c r="C655" s="682">
        <v>5</v>
      </c>
      <c r="D655" s="682">
        <v>3</v>
      </c>
      <c r="E655" s="682">
        <v>2</v>
      </c>
      <c r="F655" s="713">
        <v>44</v>
      </c>
      <c r="G655" s="713">
        <v>44</v>
      </c>
      <c r="H655" s="802"/>
      <c r="I655" s="713"/>
      <c r="J655" s="713" t="s">
        <v>439</v>
      </c>
      <c r="K655" s="389"/>
    </row>
    <row r="656" spans="1:11" s="365" customFormat="1" ht="21.75" customHeight="1">
      <c r="A656" s="682">
        <v>4</v>
      </c>
      <c r="B656" s="686" t="s">
        <v>431</v>
      </c>
      <c r="C656" s="682">
        <v>3</v>
      </c>
      <c r="D656" s="682">
        <v>2</v>
      </c>
      <c r="E656" s="682">
        <v>1</v>
      </c>
      <c r="F656" s="682">
        <v>32</v>
      </c>
      <c r="G656" s="682">
        <v>28</v>
      </c>
      <c r="H656" s="682"/>
      <c r="I656" s="682"/>
      <c r="J656" s="682" t="s">
        <v>205</v>
      </c>
      <c r="K656" s="389"/>
    </row>
    <row r="657" spans="1:11" s="365" customFormat="1" ht="21.75" customHeight="1">
      <c r="A657" s="692">
        <v>5</v>
      </c>
      <c r="B657" s="693" t="s">
        <v>455</v>
      </c>
      <c r="C657" s="692">
        <v>5</v>
      </c>
      <c r="D657" s="692">
        <v>4</v>
      </c>
      <c r="E657" s="692">
        <v>1</v>
      </c>
      <c r="F657" s="867">
        <v>60</v>
      </c>
      <c r="G657" s="692">
        <v>30</v>
      </c>
      <c r="H657" s="860"/>
      <c r="I657" s="803"/>
      <c r="J657" s="860" t="s">
        <v>233</v>
      </c>
      <c r="K657" s="389"/>
    </row>
    <row r="658" spans="1:11" s="365" customFormat="1" ht="21.75" customHeight="1">
      <c r="A658" s="874"/>
      <c r="B658" s="875" t="s">
        <v>196</v>
      </c>
      <c r="C658" s="708">
        <f>SUM(C653:C657)</f>
        <v>20</v>
      </c>
      <c r="D658" s="708">
        <f>SUM(D653:D657)</f>
        <v>14</v>
      </c>
      <c r="E658" s="708">
        <f>SUM(E653:E657)</f>
        <v>6</v>
      </c>
      <c r="F658" s="708">
        <f>SUM(F653:F657)</f>
        <v>208</v>
      </c>
      <c r="G658" s="708">
        <f>SUM(G653:G657)</f>
        <v>178</v>
      </c>
      <c r="H658" s="708"/>
      <c r="I658" s="708"/>
      <c r="J658" s="709"/>
      <c r="K658" s="389"/>
    </row>
    <row r="659" spans="1:11" s="390" customFormat="1" ht="21.75" customHeight="1">
      <c r="A659" s="1647" t="s">
        <v>460</v>
      </c>
      <c r="B659" s="1647"/>
      <c r="C659" s="1647"/>
      <c r="D659" s="1647"/>
      <c r="E659" s="1647"/>
      <c r="F659" s="1647"/>
      <c r="G659" s="1647"/>
      <c r="H659" s="1647"/>
      <c r="I659" s="1647"/>
      <c r="J659" s="1647"/>
      <c r="K659" s="389"/>
    </row>
    <row r="660" spans="1:11" s="390" customFormat="1" ht="21.75" customHeight="1">
      <c r="A660" s="1422" t="s">
        <v>461</v>
      </c>
      <c r="B660" s="1422"/>
      <c r="C660" s="1422"/>
      <c r="D660" s="1422"/>
      <c r="E660" s="1422"/>
      <c r="F660" s="1422"/>
      <c r="G660" s="1422"/>
      <c r="H660" s="1422"/>
      <c r="I660" s="1422"/>
      <c r="J660" s="1422"/>
      <c r="K660" s="389"/>
    </row>
    <row r="661" spans="1:11" s="390" customFormat="1" ht="21.75" customHeight="1">
      <c r="A661" s="785" t="s">
        <v>22</v>
      </c>
      <c r="B661" s="785" t="s">
        <v>224</v>
      </c>
      <c r="C661" s="785"/>
      <c r="D661" s="785"/>
      <c r="E661" s="785"/>
      <c r="F661" s="1495" t="s">
        <v>462</v>
      </c>
      <c r="G661" s="1495"/>
      <c r="H661" s="1495" t="s">
        <v>250</v>
      </c>
      <c r="I661" s="1495"/>
      <c r="J661" s="785" t="s">
        <v>587</v>
      </c>
      <c r="K661" s="389"/>
    </row>
    <row r="662" spans="1:11" s="390" customFormat="1" ht="21.75" customHeight="1">
      <c r="A662" s="697">
        <v>1</v>
      </c>
      <c r="B662" s="697" t="s">
        <v>463</v>
      </c>
      <c r="C662" s="697"/>
      <c r="D662" s="697"/>
      <c r="E662" s="697"/>
      <c r="F662" s="1588" t="s">
        <v>464</v>
      </c>
      <c r="G662" s="1588"/>
      <c r="H662" s="1588">
        <v>80</v>
      </c>
      <c r="I662" s="1588"/>
      <c r="J662" s="697" t="s">
        <v>567</v>
      </c>
      <c r="K662" s="389"/>
    </row>
    <row r="663" spans="1:10" s="391" customFormat="1" ht="21.75" customHeight="1">
      <c r="A663" s="1514" t="s">
        <v>810</v>
      </c>
      <c r="B663" s="1514"/>
      <c r="C663" s="1514"/>
      <c r="D663" s="1514"/>
      <c r="E663" s="1514"/>
      <c r="F663" s="1514"/>
      <c r="G663" s="1514"/>
      <c r="H663" s="1514"/>
      <c r="I663" s="1514"/>
      <c r="J663" s="1514"/>
    </row>
    <row r="664" spans="1:10" s="391" customFormat="1" ht="21.75" customHeight="1">
      <c r="A664" s="1539" t="s">
        <v>466</v>
      </c>
      <c r="B664" s="1539"/>
      <c r="C664" s="1539"/>
      <c r="D664" s="1539"/>
      <c r="E664" s="1539"/>
      <c r="F664" s="1539"/>
      <c r="G664" s="1539"/>
      <c r="H664" s="1539"/>
      <c r="I664" s="1539"/>
      <c r="J664" s="1539"/>
    </row>
    <row r="665" spans="1:10" s="303" customFormat="1" ht="21.75" customHeight="1">
      <c r="A665" s="1373" t="s">
        <v>467</v>
      </c>
      <c r="B665" s="1374"/>
      <c r="C665" s="1374"/>
      <c r="D665" s="1374"/>
      <c r="E665" s="1374"/>
      <c r="F665" s="1374"/>
      <c r="G665" s="1374"/>
      <c r="H665" s="1374"/>
      <c r="I665" s="1374"/>
      <c r="J665" s="1375"/>
    </row>
    <row r="666" spans="1:10" s="391" customFormat="1" ht="21.75" customHeight="1">
      <c r="A666" s="1512" t="s">
        <v>22</v>
      </c>
      <c r="B666" s="1512" t="s">
        <v>224</v>
      </c>
      <c r="C666" s="1484" t="s">
        <v>225</v>
      </c>
      <c r="D666" s="1571"/>
      <c r="E666" s="1485"/>
      <c r="F666" s="317" t="s">
        <v>2</v>
      </c>
      <c r="G666" s="1512" t="s">
        <v>23</v>
      </c>
      <c r="H666" s="1512"/>
      <c r="I666" s="1512"/>
      <c r="J666" s="1575" t="s">
        <v>226</v>
      </c>
    </row>
    <row r="667" spans="1:10" s="391" customFormat="1" ht="21.75" customHeight="1">
      <c r="A667" s="1512"/>
      <c r="B667" s="1512"/>
      <c r="C667" s="315" t="s">
        <v>188</v>
      </c>
      <c r="D667" s="315" t="s">
        <v>2</v>
      </c>
      <c r="E667" s="315" t="s">
        <v>23</v>
      </c>
      <c r="F667" s="317" t="s">
        <v>227</v>
      </c>
      <c r="G667" s="317" t="s">
        <v>227</v>
      </c>
      <c r="H667" s="503" t="s">
        <v>228</v>
      </c>
      <c r="I667" s="320" t="s">
        <v>196</v>
      </c>
      <c r="J667" s="1576"/>
    </row>
    <row r="668" spans="1:10" s="391" customFormat="1" ht="21.75" customHeight="1">
      <c r="A668" s="335">
        <v>1</v>
      </c>
      <c r="B668" s="354" t="s">
        <v>468</v>
      </c>
      <c r="C668" s="335">
        <v>1</v>
      </c>
      <c r="D668" s="335">
        <v>0</v>
      </c>
      <c r="E668" s="335">
        <v>1</v>
      </c>
      <c r="F668" s="335">
        <v>2</v>
      </c>
      <c r="G668" s="335">
        <v>28</v>
      </c>
      <c r="H668" s="335"/>
      <c r="I668" s="355"/>
      <c r="J668" s="292" t="s">
        <v>566</v>
      </c>
    </row>
    <row r="669" spans="1:10" s="391" customFormat="1" ht="21.75" customHeight="1">
      <c r="A669" s="308">
        <v>2</v>
      </c>
      <c r="B669" s="356" t="s">
        <v>469</v>
      </c>
      <c r="C669" s="308">
        <v>2</v>
      </c>
      <c r="D669" s="308">
        <v>1</v>
      </c>
      <c r="E669" s="308">
        <v>1</v>
      </c>
      <c r="F669" s="308">
        <v>16</v>
      </c>
      <c r="G669" s="308">
        <v>16</v>
      </c>
      <c r="H669" s="324"/>
      <c r="I669" s="308"/>
      <c r="J669" s="296" t="s">
        <v>441</v>
      </c>
    </row>
    <row r="670" spans="1:10" s="391" customFormat="1" ht="21.75" customHeight="1">
      <c r="A670" s="308">
        <v>3</v>
      </c>
      <c r="B670" s="356" t="s">
        <v>470</v>
      </c>
      <c r="C670" s="308">
        <v>4</v>
      </c>
      <c r="D670" s="308">
        <v>4</v>
      </c>
      <c r="E670" s="308">
        <v>0</v>
      </c>
      <c r="F670" s="308">
        <v>56</v>
      </c>
      <c r="G670" s="308">
        <v>8</v>
      </c>
      <c r="H670" s="308"/>
      <c r="I670" s="324"/>
      <c r="J670" s="296" t="s">
        <v>838</v>
      </c>
    </row>
    <row r="671" spans="1:10" s="391" customFormat="1" ht="21.75" customHeight="1">
      <c r="A671" s="308">
        <v>4</v>
      </c>
      <c r="B671" s="356" t="s">
        <v>471</v>
      </c>
      <c r="C671" s="308">
        <v>8</v>
      </c>
      <c r="D671" s="308">
        <v>7</v>
      </c>
      <c r="E671" s="308">
        <v>1</v>
      </c>
      <c r="F671" s="308">
        <v>114</v>
      </c>
      <c r="G671" s="308">
        <v>40</v>
      </c>
      <c r="H671" s="308"/>
      <c r="I671" s="324"/>
      <c r="J671" s="296" t="s">
        <v>207</v>
      </c>
    </row>
    <row r="672" spans="1:10" s="391" customFormat="1" ht="21.75" customHeight="1">
      <c r="A672" s="357">
        <v>5</v>
      </c>
      <c r="B672" s="368" t="s">
        <v>458</v>
      </c>
      <c r="C672" s="357">
        <v>6</v>
      </c>
      <c r="D672" s="357">
        <v>4</v>
      </c>
      <c r="E672" s="357">
        <v>2</v>
      </c>
      <c r="F672" s="357">
        <v>60</v>
      </c>
      <c r="G672" s="357">
        <v>45</v>
      </c>
      <c r="H672" s="438"/>
      <c r="I672" s="357"/>
      <c r="J672" s="297" t="s">
        <v>187</v>
      </c>
    </row>
    <row r="673" spans="1:10" s="391" customFormat="1" ht="21.75" customHeight="1">
      <c r="A673" s="362"/>
      <c r="B673" s="358" t="s">
        <v>196</v>
      </c>
      <c r="C673" s="317">
        <f>SUM(C668:C672)</f>
        <v>21</v>
      </c>
      <c r="D673" s="317">
        <f>SUM(D668:D672)</f>
        <v>16</v>
      </c>
      <c r="E673" s="317">
        <f>SUM(E668:E672)</f>
        <v>5</v>
      </c>
      <c r="F673" s="317">
        <f>SUM(F668:F672)</f>
        <v>248</v>
      </c>
      <c r="G673" s="317">
        <f>SUM(G668:G672)</f>
        <v>137</v>
      </c>
      <c r="H673" s="317"/>
      <c r="I673" s="317"/>
      <c r="J673" s="347"/>
    </row>
    <row r="674" spans="1:10" s="391" customFormat="1" ht="21.75" customHeight="1">
      <c r="A674" s="1373" t="s">
        <v>472</v>
      </c>
      <c r="B674" s="1374"/>
      <c r="C674" s="1374"/>
      <c r="D674" s="1374"/>
      <c r="E674" s="1374"/>
      <c r="F674" s="1374"/>
      <c r="G674" s="1374"/>
      <c r="H674" s="1374"/>
      <c r="I674" s="1374"/>
      <c r="J674" s="1375"/>
    </row>
    <row r="675" spans="1:10" s="391" customFormat="1" ht="21.75" customHeight="1">
      <c r="A675" s="1415">
        <v>1</v>
      </c>
      <c r="B675" s="292" t="s">
        <v>454</v>
      </c>
      <c r="C675" s="335">
        <v>2</v>
      </c>
      <c r="D675" s="335">
        <v>2</v>
      </c>
      <c r="E675" s="335">
        <v>0</v>
      </c>
      <c r="F675" s="335">
        <v>32</v>
      </c>
      <c r="G675" s="335"/>
      <c r="H675" s="335"/>
      <c r="I675" s="355"/>
      <c r="J675" s="292" t="s">
        <v>53</v>
      </c>
    </row>
    <row r="676" spans="1:10" s="391" customFormat="1" ht="21.75" customHeight="1">
      <c r="A676" s="1437"/>
      <c r="B676" s="296" t="s">
        <v>231</v>
      </c>
      <c r="C676" s="308">
        <v>2</v>
      </c>
      <c r="D676" s="308">
        <v>2</v>
      </c>
      <c r="E676" s="308">
        <v>0</v>
      </c>
      <c r="F676" s="308">
        <v>32</v>
      </c>
      <c r="G676" s="308"/>
      <c r="H676" s="308"/>
      <c r="I676" s="324"/>
      <c r="J676" s="296" t="s">
        <v>598</v>
      </c>
    </row>
    <row r="677" spans="1:10" s="391" customFormat="1" ht="21.75" customHeight="1">
      <c r="A677" s="308">
        <v>2</v>
      </c>
      <c r="B677" s="296" t="s">
        <v>473</v>
      </c>
      <c r="C677" s="308">
        <v>5</v>
      </c>
      <c r="D677" s="308">
        <v>4</v>
      </c>
      <c r="E677" s="308">
        <v>1</v>
      </c>
      <c r="F677" s="308">
        <v>52</v>
      </c>
      <c r="G677" s="308">
        <v>32</v>
      </c>
      <c r="H677" s="324"/>
      <c r="I677" s="308"/>
      <c r="J677" s="296" t="s">
        <v>205</v>
      </c>
    </row>
    <row r="678" spans="1:10" s="391" customFormat="1" ht="21.75" customHeight="1">
      <c r="A678" s="308">
        <v>3</v>
      </c>
      <c r="B678" s="296" t="s">
        <v>474</v>
      </c>
      <c r="C678" s="308">
        <v>4</v>
      </c>
      <c r="D678" s="308">
        <v>3</v>
      </c>
      <c r="E678" s="308">
        <v>1</v>
      </c>
      <c r="F678" s="308">
        <v>44</v>
      </c>
      <c r="G678" s="308">
        <v>20</v>
      </c>
      <c r="H678" s="308"/>
      <c r="I678" s="324" t="s">
        <v>533</v>
      </c>
      <c r="J678" s="296" t="s">
        <v>593</v>
      </c>
    </row>
    <row r="679" spans="1:10" s="391" customFormat="1" ht="21.75" customHeight="1">
      <c r="A679" s="313">
        <v>4</v>
      </c>
      <c r="B679" s="296" t="s">
        <v>475</v>
      </c>
      <c r="C679" s="308">
        <v>2</v>
      </c>
      <c r="D679" s="308">
        <v>1</v>
      </c>
      <c r="E679" s="308">
        <v>1</v>
      </c>
      <c r="F679" s="308">
        <v>14</v>
      </c>
      <c r="G679" s="308">
        <v>16</v>
      </c>
      <c r="H679" s="308"/>
      <c r="I679" s="324"/>
      <c r="J679" s="296" t="s">
        <v>205</v>
      </c>
    </row>
    <row r="680" spans="1:10" s="391" customFormat="1" ht="21.75" customHeight="1">
      <c r="A680" s="311">
        <v>5</v>
      </c>
      <c r="B680" s="371" t="s">
        <v>12</v>
      </c>
      <c r="C680" s="337"/>
      <c r="D680" s="337"/>
      <c r="E680" s="337"/>
      <c r="F680" s="441">
        <v>16</v>
      </c>
      <c r="G680" s="441">
        <v>30</v>
      </c>
      <c r="H680" s="442"/>
      <c r="I680" s="441"/>
      <c r="J680" s="343" t="s">
        <v>685</v>
      </c>
    </row>
    <row r="681" spans="1:10" s="391" customFormat="1" ht="21.75" customHeight="1">
      <c r="A681" s="362"/>
      <c r="B681" s="358" t="s">
        <v>196</v>
      </c>
      <c r="C681" s="317">
        <f>SUM(C675:C680)</f>
        <v>15</v>
      </c>
      <c r="D681" s="317">
        <f>SUM(D675:D680)</f>
        <v>12</v>
      </c>
      <c r="E681" s="317">
        <f>SUM(E675:E680)</f>
        <v>3</v>
      </c>
      <c r="F681" s="317">
        <f>SUM(F675:F680)</f>
        <v>190</v>
      </c>
      <c r="G681" s="317">
        <f>SUM(G675:G680)</f>
        <v>98</v>
      </c>
      <c r="H681" s="317"/>
      <c r="I681" s="317"/>
      <c r="J681" s="307"/>
    </row>
    <row r="682" spans="1:10" s="391" customFormat="1" ht="21.75" customHeight="1">
      <c r="A682" s="467" t="s">
        <v>476</v>
      </c>
      <c r="B682" s="440"/>
      <c r="C682" s="440"/>
      <c r="D682" s="440"/>
      <c r="E682" s="440"/>
      <c r="F682" s="440"/>
      <c r="G682" s="440"/>
      <c r="H682" s="440"/>
      <c r="I682" s="440"/>
      <c r="J682" s="443"/>
    </row>
    <row r="683" spans="1:10" s="391" customFormat="1" ht="21.75" customHeight="1">
      <c r="A683" s="317" t="s">
        <v>22</v>
      </c>
      <c r="B683" s="317" t="s">
        <v>224</v>
      </c>
      <c r="C683" s="318"/>
      <c r="D683" s="318"/>
      <c r="E683" s="318"/>
      <c r="F683" s="1484" t="s">
        <v>249</v>
      </c>
      <c r="G683" s="1485"/>
      <c r="H683" s="1484" t="s">
        <v>250</v>
      </c>
      <c r="I683" s="1485"/>
      <c r="J683" s="317" t="s">
        <v>477</v>
      </c>
    </row>
    <row r="684" spans="1:10" s="391" customFormat="1" ht="21.75" customHeight="1">
      <c r="A684" s="1328">
        <v>1</v>
      </c>
      <c r="B684" s="444" t="s">
        <v>478</v>
      </c>
      <c r="C684" s="439"/>
      <c r="D684" s="439"/>
      <c r="E684" s="439"/>
      <c r="F684" s="1330" t="s">
        <v>479</v>
      </c>
      <c r="G684" s="1331"/>
      <c r="H684" s="1330">
        <v>200</v>
      </c>
      <c r="I684" s="1331"/>
      <c r="J684" s="1328">
        <v>5</v>
      </c>
    </row>
    <row r="685" spans="1:11" s="373" customFormat="1" ht="21.75" customHeight="1">
      <c r="A685" s="1570"/>
      <c r="B685" s="445" t="s">
        <v>480</v>
      </c>
      <c r="C685" s="372"/>
      <c r="D685" s="372"/>
      <c r="E685" s="372"/>
      <c r="F685" s="1365"/>
      <c r="G685" s="1367"/>
      <c r="H685" s="1365"/>
      <c r="I685" s="1367"/>
      <c r="J685" s="1570"/>
      <c r="K685" s="392"/>
    </row>
    <row r="686" spans="1:11" s="373" customFormat="1" ht="21.75" customHeight="1">
      <c r="A686" s="1329"/>
      <c r="B686" s="446" t="s">
        <v>481</v>
      </c>
      <c r="C686" s="447"/>
      <c r="D686" s="447"/>
      <c r="E686" s="447"/>
      <c r="F686" s="1332"/>
      <c r="G686" s="1333"/>
      <c r="H686" s="1332"/>
      <c r="I686" s="1333"/>
      <c r="J686" s="1329"/>
      <c r="K686" s="393"/>
    </row>
    <row r="687" spans="1:11" s="373" customFormat="1" ht="21.75" customHeight="1">
      <c r="A687" s="1514" t="s">
        <v>569</v>
      </c>
      <c r="B687" s="1514"/>
      <c r="C687" s="1514"/>
      <c r="D687" s="1514"/>
      <c r="E687" s="1514"/>
      <c r="F687" s="1514"/>
      <c r="G687" s="1514"/>
      <c r="H687" s="1514"/>
      <c r="I687" s="1514"/>
      <c r="J687" s="1514"/>
      <c r="K687" s="394"/>
    </row>
    <row r="688" spans="1:11" s="373" customFormat="1" ht="21.75" customHeight="1">
      <c r="A688" s="1539" t="s">
        <v>263</v>
      </c>
      <c r="B688" s="1539"/>
      <c r="C688" s="1539"/>
      <c r="D688" s="1539"/>
      <c r="E688" s="1539"/>
      <c r="F688" s="1539"/>
      <c r="G688" s="1539"/>
      <c r="H688" s="1539"/>
      <c r="I688" s="1539"/>
      <c r="J688" s="1539"/>
      <c r="K688" s="395"/>
    </row>
    <row r="689" spans="1:11" s="373" customFormat="1" ht="21.75" customHeight="1">
      <c r="A689" s="1373" t="s">
        <v>467</v>
      </c>
      <c r="B689" s="1374"/>
      <c r="C689" s="1374"/>
      <c r="D689" s="1374"/>
      <c r="E689" s="1374"/>
      <c r="F689" s="1374"/>
      <c r="G689" s="1374"/>
      <c r="H689" s="1374"/>
      <c r="I689" s="1374"/>
      <c r="J689" s="1375"/>
      <c r="K689" s="395"/>
    </row>
    <row r="690" spans="1:11" s="373" customFormat="1" ht="21.75" customHeight="1">
      <c r="A690" s="1512" t="s">
        <v>22</v>
      </c>
      <c r="B690" s="1512" t="s">
        <v>224</v>
      </c>
      <c r="C690" s="1484" t="s">
        <v>225</v>
      </c>
      <c r="D690" s="1571"/>
      <c r="E690" s="1485"/>
      <c r="F690" s="317" t="s">
        <v>2</v>
      </c>
      <c r="G690" s="1512" t="s">
        <v>23</v>
      </c>
      <c r="H690" s="1512"/>
      <c r="I690" s="1512"/>
      <c r="J690" s="1575" t="s">
        <v>226</v>
      </c>
      <c r="K690" s="395"/>
    </row>
    <row r="691" spans="1:11" s="373" customFormat="1" ht="21.75" customHeight="1">
      <c r="A691" s="1512"/>
      <c r="B691" s="1512"/>
      <c r="C691" s="315" t="s">
        <v>188</v>
      </c>
      <c r="D691" s="315" t="s">
        <v>2</v>
      </c>
      <c r="E691" s="315" t="s">
        <v>23</v>
      </c>
      <c r="F691" s="317" t="s">
        <v>227</v>
      </c>
      <c r="G691" s="317" t="s">
        <v>227</v>
      </c>
      <c r="H691" s="503" t="s">
        <v>228</v>
      </c>
      <c r="I691" s="320" t="s">
        <v>196</v>
      </c>
      <c r="J691" s="1576"/>
      <c r="K691" s="395"/>
    </row>
    <row r="692" spans="1:11" s="373" customFormat="1" ht="21.75" customHeight="1">
      <c r="A692" s="335">
        <v>1</v>
      </c>
      <c r="B692" s="354" t="s">
        <v>14</v>
      </c>
      <c r="C692" s="335">
        <v>2</v>
      </c>
      <c r="D692" s="335">
        <v>1</v>
      </c>
      <c r="E692" s="335">
        <v>1</v>
      </c>
      <c r="F692" s="335">
        <v>16</v>
      </c>
      <c r="G692" s="335">
        <v>16</v>
      </c>
      <c r="H692" s="335"/>
      <c r="I692" s="355">
        <v>0</v>
      </c>
      <c r="J692" s="354" t="s">
        <v>579</v>
      </c>
      <c r="K692" s="395"/>
    </row>
    <row r="693" spans="1:11" s="373" customFormat="1" ht="21.75" customHeight="1">
      <c r="A693" s="308">
        <v>2</v>
      </c>
      <c r="B693" s="356" t="s">
        <v>303</v>
      </c>
      <c r="C693" s="308">
        <v>1</v>
      </c>
      <c r="D693" s="308">
        <v>1</v>
      </c>
      <c r="E693" s="308">
        <v>0</v>
      </c>
      <c r="F693" s="308">
        <v>10</v>
      </c>
      <c r="G693" s="308">
        <v>9</v>
      </c>
      <c r="H693" s="324"/>
      <c r="I693" s="308">
        <v>0</v>
      </c>
      <c r="J693" s="356" t="s">
        <v>482</v>
      </c>
      <c r="K693" s="395"/>
    </row>
    <row r="694" spans="1:10" s="391" customFormat="1" ht="21.75" customHeight="1">
      <c r="A694" s="308">
        <v>3</v>
      </c>
      <c r="B694" s="356" t="s">
        <v>33</v>
      </c>
      <c r="C694" s="308">
        <v>2</v>
      </c>
      <c r="D694" s="308">
        <v>2</v>
      </c>
      <c r="E694" s="308">
        <v>0</v>
      </c>
      <c r="F694" s="308">
        <v>28</v>
      </c>
      <c r="G694" s="308">
        <v>12</v>
      </c>
      <c r="H694" s="308"/>
      <c r="I694" s="324">
        <v>0</v>
      </c>
      <c r="J694" s="448" t="s">
        <v>276</v>
      </c>
    </row>
    <row r="695" spans="1:10" s="391" customFormat="1" ht="21.75" customHeight="1">
      <c r="A695" s="308">
        <v>4</v>
      </c>
      <c r="B695" s="356" t="s">
        <v>26</v>
      </c>
      <c r="C695" s="308">
        <v>2</v>
      </c>
      <c r="D695" s="308">
        <v>2</v>
      </c>
      <c r="E695" s="308">
        <v>0</v>
      </c>
      <c r="F695" s="308">
        <v>36</v>
      </c>
      <c r="G695" s="308">
        <v>12</v>
      </c>
      <c r="H695" s="308"/>
      <c r="I695" s="324">
        <v>0</v>
      </c>
      <c r="J695" s="356" t="s">
        <v>96</v>
      </c>
    </row>
    <row r="696" spans="1:10" s="391" customFormat="1" ht="35.25" customHeight="1">
      <c r="A696" s="308">
        <v>5</v>
      </c>
      <c r="B696" s="356" t="s">
        <v>483</v>
      </c>
      <c r="C696" s="308">
        <v>2</v>
      </c>
      <c r="D696" s="308">
        <v>2</v>
      </c>
      <c r="E696" s="308">
        <v>0</v>
      </c>
      <c r="F696" s="308">
        <v>24</v>
      </c>
      <c r="G696" s="308"/>
      <c r="H696" s="324"/>
      <c r="I696" s="308">
        <v>0</v>
      </c>
      <c r="J696" s="356" t="s">
        <v>209</v>
      </c>
    </row>
    <row r="697" spans="1:10" s="391" customFormat="1" ht="21.75" customHeight="1">
      <c r="A697" s="311">
        <v>6</v>
      </c>
      <c r="B697" s="359" t="s">
        <v>16</v>
      </c>
      <c r="C697" s="311">
        <v>1</v>
      </c>
      <c r="D697" s="311">
        <v>1</v>
      </c>
      <c r="E697" s="311">
        <v>0</v>
      </c>
      <c r="F697" s="311">
        <v>16</v>
      </c>
      <c r="G697" s="311"/>
      <c r="H697" s="311"/>
      <c r="I697" s="367">
        <v>0</v>
      </c>
      <c r="J697" s="359" t="s">
        <v>96</v>
      </c>
    </row>
    <row r="698" spans="1:10" s="391" customFormat="1" ht="21.75" customHeight="1">
      <c r="A698" s="362"/>
      <c r="B698" s="358" t="s">
        <v>196</v>
      </c>
      <c r="C698" s="317">
        <f>SUM(C692:C697)</f>
        <v>10</v>
      </c>
      <c r="D698" s="317">
        <f>SUM(D692:D697)</f>
        <v>9</v>
      </c>
      <c r="E698" s="317">
        <f>SUM(E692:E697)</f>
        <v>1</v>
      </c>
      <c r="F698" s="317">
        <f>SUM(F692:F697)</f>
        <v>130</v>
      </c>
      <c r="G698" s="317">
        <f>SUM(G692:G697)</f>
        <v>49</v>
      </c>
      <c r="H698" s="317"/>
      <c r="I698" s="317">
        <v>0</v>
      </c>
      <c r="J698" s="347"/>
    </row>
    <row r="699" spans="1:10" s="391" customFormat="1" ht="21.75" customHeight="1">
      <c r="A699" s="1484" t="s">
        <v>472</v>
      </c>
      <c r="B699" s="1571"/>
      <c r="C699" s="1571"/>
      <c r="D699" s="1571"/>
      <c r="E699" s="1571"/>
      <c r="F699" s="1571"/>
      <c r="G699" s="1571"/>
      <c r="H699" s="1571"/>
      <c r="I699" s="1571"/>
      <c r="J699" s="1485"/>
    </row>
    <row r="700" spans="1:10" s="391" customFormat="1" ht="21.75" customHeight="1">
      <c r="A700" s="335">
        <v>7</v>
      </c>
      <c r="B700" s="354" t="s">
        <v>17</v>
      </c>
      <c r="C700" s="335">
        <v>3</v>
      </c>
      <c r="D700" s="335">
        <v>3</v>
      </c>
      <c r="E700" s="335">
        <v>0</v>
      </c>
      <c r="F700" s="335">
        <v>22</v>
      </c>
      <c r="G700" s="335">
        <v>24</v>
      </c>
      <c r="H700" s="335"/>
      <c r="I700" s="355"/>
      <c r="J700" s="354" t="s">
        <v>278</v>
      </c>
    </row>
    <row r="701" spans="1:10" s="391" customFormat="1" ht="33" customHeight="1">
      <c r="A701" s="308">
        <v>8</v>
      </c>
      <c r="B701" s="356" t="s">
        <v>831</v>
      </c>
      <c r="C701" s="308">
        <v>2</v>
      </c>
      <c r="D701" s="308">
        <v>0</v>
      </c>
      <c r="E701" s="308"/>
      <c r="F701" s="308">
        <v>24</v>
      </c>
      <c r="G701" s="308"/>
      <c r="H701" s="324"/>
      <c r="I701" s="308"/>
      <c r="J701" s="356" t="s">
        <v>795</v>
      </c>
    </row>
    <row r="702" spans="1:10" s="391" customFormat="1" ht="21.75" customHeight="1">
      <c r="A702" s="308">
        <v>9</v>
      </c>
      <c r="B702" s="356" t="s">
        <v>18</v>
      </c>
      <c r="C702" s="308">
        <v>2</v>
      </c>
      <c r="D702" s="308">
        <v>1</v>
      </c>
      <c r="E702" s="308">
        <v>1</v>
      </c>
      <c r="F702" s="308">
        <v>18</v>
      </c>
      <c r="G702" s="308">
        <v>16</v>
      </c>
      <c r="H702" s="308"/>
      <c r="I702" s="324"/>
      <c r="J702" s="356" t="s">
        <v>187</v>
      </c>
    </row>
    <row r="703" spans="1:10" s="391" customFormat="1" ht="21.75" customHeight="1">
      <c r="A703" s="308">
        <v>10</v>
      </c>
      <c r="B703" s="356" t="s">
        <v>484</v>
      </c>
      <c r="C703" s="308">
        <v>2</v>
      </c>
      <c r="D703" s="308">
        <v>2</v>
      </c>
      <c r="E703" s="308">
        <v>0</v>
      </c>
      <c r="F703" s="308">
        <v>36</v>
      </c>
      <c r="G703" s="308"/>
      <c r="H703" s="308"/>
      <c r="I703" s="324"/>
      <c r="J703" s="356" t="s">
        <v>267</v>
      </c>
    </row>
    <row r="704" spans="1:10" s="391" customFormat="1" ht="21.75" customHeight="1">
      <c r="A704" s="1586">
        <v>11</v>
      </c>
      <c r="B704" s="1589" t="s">
        <v>485</v>
      </c>
      <c r="C704" s="308">
        <v>3</v>
      </c>
      <c r="D704" s="308">
        <v>2</v>
      </c>
      <c r="E704" s="308">
        <v>1</v>
      </c>
      <c r="F704" s="308">
        <v>36</v>
      </c>
      <c r="G704" s="308">
        <v>20</v>
      </c>
      <c r="H704" s="324"/>
      <c r="I704" s="308"/>
      <c r="J704" s="1584" t="s">
        <v>768</v>
      </c>
    </row>
    <row r="705" spans="1:10" s="391" customFormat="1" ht="21.75" customHeight="1">
      <c r="A705" s="1587"/>
      <c r="B705" s="1589"/>
      <c r="C705" s="308"/>
      <c r="D705" s="308"/>
      <c r="E705" s="308"/>
      <c r="F705" s="308"/>
      <c r="G705" s="308">
        <v>8</v>
      </c>
      <c r="H705" s="308"/>
      <c r="I705" s="324"/>
      <c r="J705" s="1585"/>
    </row>
    <row r="706" spans="1:10" s="391" customFormat="1" ht="21.75" customHeight="1">
      <c r="A706" s="308">
        <v>12</v>
      </c>
      <c r="B706" s="356" t="s">
        <v>486</v>
      </c>
      <c r="C706" s="308">
        <v>2</v>
      </c>
      <c r="D706" s="308">
        <v>1</v>
      </c>
      <c r="E706" s="308">
        <v>1</v>
      </c>
      <c r="F706" s="308">
        <v>12</v>
      </c>
      <c r="G706" s="308">
        <v>44</v>
      </c>
      <c r="H706" s="308"/>
      <c r="I706" s="324"/>
      <c r="J706" s="356" t="s">
        <v>242</v>
      </c>
    </row>
    <row r="707" spans="1:10" s="391" customFormat="1" ht="21.75" customHeight="1">
      <c r="A707" s="311">
        <v>13</v>
      </c>
      <c r="B707" s="297" t="s">
        <v>487</v>
      </c>
      <c r="C707" s="311">
        <v>2</v>
      </c>
      <c r="D707" s="311">
        <v>2</v>
      </c>
      <c r="E707" s="311">
        <v>0</v>
      </c>
      <c r="F707" s="311">
        <v>33</v>
      </c>
      <c r="G707" s="311"/>
      <c r="H707" s="311"/>
      <c r="I707" s="311"/>
      <c r="J707" s="297" t="s">
        <v>607</v>
      </c>
    </row>
    <row r="708" spans="1:10" s="391" customFormat="1" ht="21.75" customHeight="1">
      <c r="A708" s="386"/>
      <c r="B708" s="358" t="s">
        <v>196</v>
      </c>
      <c r="C708" s="317">
        <f>SUM(C700:C707)</f>
        <v>16</v>
      </c>
      <c r="D708" s="317">
        <f>SUM(D700:D707)</f>
        <v>11</v>
      </c>
      <c r="E708" s="317">
        <f>SUM(E700:E707)</f>
        <v>3</v>
      </c>
      <c r="F708" s="317">
        <f>SUM(F700:F707)</f>
        <v>181</v>
      </c>
      <c r="G708" s="317">
        <f>SUM(G700:G707)</f>
        <v>112</v>
      </c>
      <c r="H708" s="317"/>
      <c r="I708" s="380"/>
      <c r="J708" s="449"/>
    </row>
    <row r="709" spans="1:10" s="391" customFormat="1" ht="21.75" customHeight="1">
      <c r="A709" s="1476" t="s">
        <v>247</v>
      </c>
      <c r="B709" s="1476"/>
      <c r="C709" s="1476"/>
      <c r="D709" s="1476"/>
      <c r="E709" s="1476"/>
      <c r="F709" s="1476"/>
      <c r="G709" s="1476"/>
      <c r="H709" s="1476"/>
      <c r="I709" s="1476"/>
      <c r="J709" s="1476"/>
    </row>
    <row r="710" spans="1:10" s="391" customFormat="1" ht="21.75" customHeight="1">
      <c r="A710" s="1373" t="s">
        <v>858</v>
      </c>
      <c r="B710" s="1374"/>
      <c r="C710" s="1374"/>
      <c r="D710" s="1374"/>
      <c r="E710" s="1374"/>
      <c r="F710" s="1374"/>
      <c r="G710" s="1374"/>
      <c r="H710" s="1374"/>
      <c r="I710" s="1374"/>
      <c r="J710" s="1375"/>
    </row>
    <row r="711" spans="1:10" s="391" customFormat="1" ht="21.75" customHeight="1">
      <c r="A711" s="289" t="s">
        <v>22</v>
      </c>
      <c r="B711" s="289" t="s">
        <v>224</v>
      </c>
      <c r="C711" s="1465" t="s">
        <v>225</v>
      </c>
      <c r="D711" s="1466"/>
      <c r="E711" s="1467"/>
      <c r="F711" s="1468" t="s">
        <v>250</v>
      </c>
      <c r="G711" s="1469"/>
      <c r="H711" s="1468" t="s">
        <v>249</v>
      </c>
      <c r="I711" s="1469"/>
      <c r="J711" s="450" t="s">
        <v>477</v>
      </c>
    </row>
    <row r="712" spans="1:10" s="391" customFormat="1" ht="21.75" customHeight="1">
      <c r="A712" s="451" t="s">
        <v>534</v>
      </c>
      <c r="B712" s="451" t="s">
        <v>535</v>
      </c>
      <c r="C712" s="408">
        <v>2</v>
      </c>
      <c r="D712" s="409"/>
      <c r="E712" s="452"/>
      <c r="F712" s="1463">
        <v>280</v>
      </c>
      <c r="G712" s="1463"/>
      <c r="H712" s="1470" t="s">
        <v>543</v>
      </c>
      <c r="I712" s="1471"/>
      <c r="J712" s="453">
        <v>2</v>
      </c>
    </row>
    <row r="713" spans="1:10" s="391" customFormat="1" ht="21.75" customHeight="1">
      <c r="A713" s="454" t="s">
        <v>536</v>
      </c>
      <c r="B713" s="454" t="s">
        <v>537</v>
      </c>
      <c r="C713" s="466">
        <v>2</v>
      </c>
      <c r="D713" s="461"/>
      <c r="E713" s="455"/>
      <c r="F713" s="1464"/>
      <c r="G713" s="1464"/>
      <c r="H713" s="1472"/>
      <c r="I713" s="1473"/>
      <c r="J713" s="456">
        <v>2</v>
      </c>
    </row>
    <row r="714" spans="1:10" s="391" customFormat="1" ht="21.75" customHeight="1">
      <c r="A714" s="454" t="s">
        <v>538</v>
      </c>
      <c r="B714" s="454" t="s">
        <v>15</v>
      </c>
      <c r="C714" s="466">
        <v>1</v>
      </c>
      <c r="D714" s="461"/>
      <c r="E714" s="455"/>
      <c r="F714" s="1464"/>
      <c r="G714" s="1464"/>
      <c r="H714" s="1472"/>
      <c r="I714" s="1473"/>
      <c r="J714" s="456">
        <v>1</v>
      </c>
    </row>
    <row r="715" spans="1:10" s="391" customFormat="1" ht="21.75" customHeight="1">
      <c r="A715" s="454" t="s">
        <v>539</v>
      </c>
      <c r="B715" s="454" t="s">
        <v>540</v>
      </c>
      <c r="C715" s="466">
        <v>1</v>
      </c>
      <c r="D715" s="461"/>
      <c r="E715" s="455"/>
      <c r="F715" s="1464"/>
      <c r="G715" s="1464"/>
      <c r="H715" s="1472"/>
      <c r="I715" s="1473"/>
      <c r="J715" s="456">
        <v>1</v>
      </c>
    </row>
    <row r="716" spans="1:10" s="391" customFormat="1" ht="21.75" customHeight="1">
      <c r="A716" s="454" t="s">
        <v>541</v>
      </c>
      <c r="B716" s="454" t="s">
        <v>323</v>
      </c>
      <c r="C716" s="410">
        <v>1</v>
      </c>
      <c r="D716" s="411"/>
      <c r="E716" s="457"/>
      <c r="F716" s="1464"/>
      <c r="G716" s="1464"/>
      <c r="H716" s="1474"/>
      <c r="I716" s="1475"/>
      <c r="J716" s="458">
        <v>1</v>
      </c>
    </row>
    <row r="717" spans="1:10" s="391" customFormat="1" ht="21.75" customHeight="1">
      <c r="A717" s="459" t="s">
        <v>542</v>
      </c>
      <c r="B717" s="459" t="s">
        <v>533</v>
      </c>
      <c r="C717" s="468">
        <v>4</v>
      </c>
      <c r="D717" s="1461" t="s">
        <v>544</v>
      </c>
      <c r="E717" s="1461"/>
      <c r="F717" s="1461"/>
      <c r="G717" s="1461"/>
      <c r="H717" s="1461"/>
      <c r="I717" s="1462"/>
      <c r="J717" s="449">
        <v>6</v>
      </c>
    </row>
    <row r="718" spans="1:10" ht="18">
      <c r="A718" s="460"/>
      <c r="B718" s="460"/>
      <c r="C718" s="395"/>
      <c r="D718" s="461"/>
      <c r="E718" s="461"/>
      <c r="F718" s="461"/>
      <c r="G718" s="461"/>
      <c r="H718" s="461"/>
      <c r="I718" s="461"/>
      <c r="J718" s="462"/>
    </row>
    <row r="719" spans="1:10" ht="18">
      <c r="A719" s="295"/>
      <c r="B719" s="463"/>
      <c r="C719" s="463"/>
      <c r="D719" s="463"/>
      <c r="E719" s="463"/>
      <c r="F719" s="463"/>
      <c r="G719" s="1568" t="s">
        <v>492</v>
      </c>
      <c r="H719" s="1568"/>
      <c r="I719" s="1568"/>
      <c r="J719" s="1568"/>
    </row>
    <row r="720" spans="1:10" ht="18">
      <c r="A720" s="464"/>
      <c r="B720" s="293"/>
      <c r="C720" s="465"/>
      <c r="D720" s="465"/>
      <c r="E720" s="465"/>
      <c r="F720" s="465"/>
      <c r="G720" s="293"/>
      <c r="H720" s="293"/>
      <c r="I720" s="293"/>
      <c r="J720" s="293"/>
    </row>
    <row r="721" spans="1:10" ht="18">
      <c r="A721" s="464"/>
      <c r="B721" s="464"/>
      <c r="C721" s="464"/>
      <c r="D721" s="464"/>
      <c r="E721" s="464"/>
      <c r="F721" s="464"/>
      <c r="G721" s="464"/>
      <c r="H721" s="464"/>
      <c r="I721" s="464"/>
      <c r="J721" s="464"/>
    </row>
    <row r="722" spans="1:10" ht="18">
      <c r="A722" s="293"/>
      <c r="B722" s="293"/>
      <c r="C722" s="293"/>
      <c r="D722" s="293"/>
      <c r="E722" s="293"/>
      <c r="F722" s="293"/>
      <c r="G722" s="293"/>
      <c r="H722" s="293"/>
      <c r="I722" s="293"/>
      <c r="J722" s="293"/>
    </row>
    <row r="723" spans="1:10" ht="18">
      <c r="A723" s="293"/>
      <c r="B723" s="293"/>
      <c r="C723" s="293"/>
      <c r="D723" s="293"/>
      <c r="E723" s="293"/>
      <c r="F723" s="293"/>
      <c r="G723" s="293"/>
      <c r="H723" s="293"/>
      <c r="I723" s="293"/>
      <c r="J723" s="293"/>
    </row>
    <row r="724" spans="1:10" ht="18">
      <c r="A724" s="293"/>
      <c r="B724" s="293"/>
      <c r="C724" s="293"/>
      <c r="D724" s="293"/>
      <c r="E724" s="293"/>
      <c r="F724" s="293"/>
      <c r="G724" s="1569" t="s">
        <v>893</v>
      </c>
      <c r="H724" s="1569"/>
      <c r="I724" s="1569"/>
      <c r="J724" s="1569"/>
    </row>
    <row r="725" spans="1:10" ht="18">
      <c r="A725" s="301"/>
      <c r="B725" s="293"/>
      <c r="C725" s="293"/>
      <c r="D725" s="293"/>
      <c r="E725" s="293"/>
      <c r="F725" s="293"/>
      <c r="G725" s="293"/>
      <c r="H725" s="295"/>
      <c r="I725" s="295"/>
      <c r="J725" s="295"/>
    </row>
    <row r="726" spans="1:10" ht="18">
      <c r="A726" s="301"/>
      <c r="B726" s="293"/>
      <c r="C726" s="302"/>
      <c r="D726" s="302"/>
      <c r="E726" s="302"/>
      <c r="F726" s="293"/>
      <c r="G726" s="293"/>
      <c r="H726" s="293"/>
      <c r="I726" s="293"/>
      <c r="J726" s="293"/>
    </row>
    <row r="727" spans="1:10" ht="18">
      <c r="A727" s="5"/>
      <c r="B727" s="1"/>
      <c r="C727" s="1"/>
      <c r="D727" s="1"/>
      <c r="E727" s="1"/>
      <c r="F727" s="1"/>
      <c r="G727" s="1"/>
      <c r="H727" s="43"/>
      <c r="I727" s="38"/>
      <c r="J727" s="1"/>
    </row>
    <row r="728" spans="1:10" ht="18">
      <c r="A728" s="5"/>
      <c r="B728" s="1"/>
      <c r="C728" s="1"/>
      <c r="D728" s="1"/>
      <c r="E728" s="1"/>
      <c r="F728" s="1"/>
      <c r="G728" s="1"/>
      <c r="H728" s="43"/>
      <c r="I728" s="38"/>
      <c r="J728" s="1"/>
    </row>
    <row r="729" spans="1:10" ht="18">
      <c r="A729" s="5"/>
      <c r="B729" s="1"/>
      <c r="C729" s="1"/>
      <c r="D729" s="1"/>
      <c r="E729" s="1"/>
      <c r="F729" s="1"/>
      <c r="G729" s="1"/>
      <c r="H729" s="43"/>
      <c r="I729" s="38"/>
      <c r="J729" s="1"/>
    </row>
    <row r="730" spans="1:10" ht="18">
      <c r="A730" s="5"/>
      <c r="B730" s="1"/>
      <c r="C730" s="1"/>
      <c r="D730" s="1"/>
      <c r="E730" s="1"/>
      <c r="F730" s="1"/>
      <c r="G730" s="1"/>
      <c r="H730" s="43"/>
      <c r="I730" s="38"/>
      <c r="J730" s="1"/>
    </row>
    <row r="731" spans="1:10" ht="18">
      <c r="A731" s="5"/>
      <c r="B731" s="1"/>
      <c r="C731" s="1"/>
      <c r="D731" s="1"/>
      <c r="E731" s="1"/>
      <c r="F731" s="1"/>
      <c r="G731" s="1"/>
      <c r="H731" s="43"/>
      <c r="I731" s="38"/>
      <c r="J731" s="1"/>
    </row>
    <row r="732" spans="1:10" ht="18">
      <c r="A732" s="5"/>
      <c r="B732" s="1"/>
      <c r="C732" s="1"/>
      <c r="D732" s="1"/>
      <c r="E732" s="1"/>
      <c r="F732" s="1"/>
      <c r="G732" s="1"/>
      <c r="H732" s="43"/>
      <c r="I732" s="38"/>
      <c r="J732" s="1"/>
    </row>
    <row r="733" spans="1:10" ht="18">
      <c r="A733" s="5"/>
      <c r="B733" s="1"/>
      <c r="C733" s="1"/>
      <c r="D733" s="1"/>
      <c r="E733" s="1"/>
      <c r="F733" s="1"/>
      <c r="G733" s="1"/>
      <c r="H733" s="43"/>
      <c r="I733" s="38"/>
      <c r="J733" s="1"/>
    </row>
    <row r="734" spans="1:10" ht="18">
      <c r="A734" s="5"/>
      <c r="B734" s="1"/>
      <c r="C734" s="1"/>
      <c r="D734" s="1"/>
      <c r="E734" s="1"/>
      <c r="F734" s="1"/>
      <c r="G734" s="1"/>
      <c r="H734" s="43"/>
      <c r="I734" s="38"/>
      <c r="J734" s="1"/>
    </row>
    <row r="735" ht="17.25">
      <c r="I735" s="17"/>
    </row>
    <row r="736" ht="17.25">
      <c r="I736" s="17"/>
    </row>
    <row r="737" ht="17.25">
      <c r="I737" s="17"/>
    </row>
    <row r="738" ht="17.25">
      <c r="I738" s="17"/>
    </row>
    <row r="739" ht="17.25">
      <c r="I739" s="17"/>
    </row>
    <row r="740" ht="17.25">
      <c r="I740" s="17"/>
    </row>
    <row r="741" ht="17.25">
      <c r="I741" s="17"/>
    </row>
    <row r="742" ht="17.25">
      <c r="I742" s="17"/>
    </row>
    <row r="743" ht="17.25">
      <c r="I743" s="17"/>
    </row>
    <row r="744" ht="17.25">
      <c r="I744" s="17"/>
    </row>
    <row r="745" ht="17.25">
      <c r="I745" s="17"/>
    </row>
    <row r="746" ht="17.25">
      <c r="I746" s="17"/>
    </row>
    <row r="747" ht="17.25">
      <c r="I747" s="17"/>
    </row>
    <row r="748" ht="17.25">
      <c r="I748" s="17"/>
    </row>
    <row r="749" ht="17.25">
      <c r="I749" s="17"/>
    </row>
    <row r="750" ht="17.25">
      <c r="I750" s="17"/>
    </row>
    <row r="751" ht="17.25">
      <c r="I751" s="17"/>
    </row>
    <row r="752" ht="17.25">
      <c r="I752" s="17"/>
    </row>
    <row r="753" ht="17.25">
      <c r="I753" s="17"/>
    </row>
    <row r="754" ht="17.25">
      <c r="I754" s="17"/>
    </row>
    <row r="755" ht="17.25">
      <c r="I755" s="17"/>
    </row>
    <row r="756" ht="17.25">
      <c r="I756" s="17"/>
    </row>
    <row r="757" ht="17.25">
      <c r="I757" s="17"/>
    </row>
    <row r="758" ht="17.25">
      <c r="I758" s="17"/>
    </row>
    <row r="759" ht="17.25">
      <c r="I759" s="17"/>
    </row>
    <row r="760" ht="17.25">
      <c r="I760" s="17"/>
    </row>
    <row r="761" ht="17.25">
      <c r="I761" s="17"/>
    </row>
    <row r="762" ht="17.25">
      <c r="I762" s="17"/>
    </row>
    <row r="763" ht="17.25">
      <c r="I763" s="17"/>
    </row>
    <row r="764" ht="17.25">
      <c r="I764" s="17"/>
    </row>
    <row r="765" ht="17.25">
      <c r="I765" s="17"/>
    </row>
    <row r="766" ht="17.25">
      <c r="I766" s="17"/>
    </row>
    <row r="767" ht="17.25">
      <c r="I767" s="17"/>
    </row>
    <row r="768" ht="17.25">
      <c r="I768" s="17"/>
    </row>
    <row r="769" ht="17.25">
      <c r="I769" s="17"/>
    </row>
    <row r="770" ht="17.25">
      <c r="I770" s="17"/>
    </row>
    <row r="771" ht="17.25">
      <c r="I771" s="17"/>
    </row>
    <row r="772" ht="17.25">
      <c r="I772" s="17"/>
    </row>
    <row r="773" ht="17.25">
      <c r="I773" s="17"/>
    </row>
    <row r="774" ht="17.25">
      <c r="I774" s="17"/>
    </row>
    <row r="775" ht="17.25">
      <c r="I775" s="17"/>
    </row>
    <row r="776" ht="17.25">
      <c r="I776" s="17"/>
    </row>
    <row r="777" ht="17.25">
      <c r="I777" s="17"/>
    </row>
    <row r="778" ht="17.25">
      <c r="I778" s="17"/>
    </row>
    <row r="779" ht="17.25">
      <c r="I779" s="17"/>
    </row>
    <row r="780" ht="17.25">
      <c r="I780" s="17"/>
    </row>
    <row r="781" ht="17.25">
      <c r="I781" s="17"/>
    </row>
    <row r="782" ht="17.25">
      <c r="I782" s="17"/>
    </row>
    <row r="783" ht="17.25">
      <c r="I783" s="17"/>
    </row>
    <row r="784" ht="17.25">
      <c r="I784" s="17"/>
    </row>
    <row r="785" ht="17.25">
      <c r="I785" s="17"/>
    </row>
    <row r="786" ht="17.25">
      <c r="I786" s="17"/>
    </row>
    <row r="787" ht="17.25">
      <c r="I787" s="17"/>
    </row>
    <row r="788" ht="17.25">
      <c r="I788" s="17"/>
    </row>
    <row r="789" ht="17.25">
      <c r="I789" s="17"/>
    </row>
    <row r="790" ht="17.25">
      <c r="I790" s="17"/>
    </row>
    <row r="791" ht="17.25">
      <c r="I791" s="17"/>
    </row>
    <row r="792" ht="17.25">
      <c r="I792" s="17"/>
    </row>
    <row r="793" ht="17.25">
      <c r="I793" s="17"/>
    </row>
    <row r="794" ht="17.25">
      <c r="I794" s="17"/>
    </row>
    <row r="795" ht="17.25">
      <c r="I795" s="17"/>
    </row>
    <row r="796" ht="17.25">
      <c r="I796" s="17"/>
    </row>
    <row r="797" ht="17.25">
      <c r="I797" s="17"/>
    </row>
    <row r="798" ht="17.25">
      <c r="I798" s="17"/>
    </row>
    <row r="799" ht="17.25">
      <c r="I799" s="17"/>
    </row>
    <row r="800" ht="17.25">
      <c r="I800" s="17"/>
    </row>
    <row r="801" ht="17.25">
      <c r="I801" s="17"/>
    </row>
    <row r="802" ht="17.25">
      <c r="I802" s="17"/>
    </row>
    <row r="803" ht="17.25">
      <c r="I803" s="17"/>
    </row>
    <row r="804" ht="17.25">
      <c r="I804" s="17"/>
    </row>
    <row r="805" ht="17.25">
      <c r="I805" s="17"/>
    </row>
    <row r="806" ht="17.25">
      <c r="I806" s="17"/>
    </row>
    <row r="807" ht="17.25">
      <c r="I807" s="17"/>
    </row>
    <row r="808" ht="17.25">
      <c r="I808" s="17"/>
    </row>
    <row r="809" ht="17.25">
      <c r="I809" s="17"/>
    </row>
    <row r="810" ht="17.25">
      <c r="I810" s="17"/>
    </row>
    <row r="811" ht="17.25">
      <c r="I811" s="17"/>
    </row>
    <row r="812" ht="17.25">
      <c r="I812" s="17"/>
    </row>
    <row r="813" ht="17.25">
      <c r="I813" s="17"/>
    </row>
    <row r="814" ht="17.25">
      <c r="I814" s="17"/>
    </row>
    <row r="815" ht="17.25">
      <c r="I815" s="17"/>
    </row>
    <row r="816" ht="17.25">
      <c r="I816" s="17"/>
    </row>
    <row r="817" ht="17.25">
      <c r="I817" s="17"/>
    </row>
    <row r="818" ht="17.25">
      <c r="I818" s="17"/>
    </row>
    <row r="819" ht="17.25">
      <c r="I819" s="17"/>
    </row>
    <row r="820" ht="17.25">
      <c r="I820" s="17"/>
    </row>
    <row r="821" ht="17.25">
      <c r="I821" s="17"/>
    </row>
    <row r="822" ht="17.25">
      <c r="I822" s="17"/>
    </row>
    <row r="823" ht="17.25">
      <c r="I823" s="17"/>
    </row>
    <row r="824" ht="17.25">
      <c r="I824" s="17"/>
    </row>
    <row r="825" ht="17.25">
      <c r="I825" s="17"/>
    </row>
    <row r="826" ht="17.25">
      <c r="I826" s="17"/>
    </row>
    <row r="827" ht="17.25">
      <c r="I827" s="17"/>
    </row>
    <row r="828" ht="17.25">
      <c r="I828" s="17"/>
    </row>
    <row r="829" ht="17.25">
      <c r="I829" s="17"/>
    </row>
    <row r="830" ht="17.25">
      <c r="I830" s="17"/>
    </row>
    <row r="831" ht="17.25">
      <c r="I831" s="17"/>
    </row>
    <row r="832" ht="17.25">
      <c r="I832" s="17"/>
    </row>
    <row r="833" ht="17.25">
      <c r="I833" s="17"/>
    </row>
    <row r="834" ht="17.25">
      <c r="I834" s="17"/>
    </row>
    <row r="835" ht="17.25">
      <c r="I835" s="17"/>
    </row>
    <row r="836" ht="17.25">
      <c r="I836" s="17"/>
    </row>
    <row r="837" ht="17.25">
      <c r="I837" s="17"/>
    </row>
    <row r="838" ht="17.25">
      <c r="I838" s="17"/>
    </row>
    <row r="839" ht="17.25">
      <c r="I839" s="17"/>
    </row>
    <row r="840" ht="17.25">
      <c r="I840" s="17"/>
    </row>
    <row r="841" ht="17.25">
      <c r="I841" s="17"/>
    </row>
    <row r="842" ht="17.25">
      <c r="I842" s="17"/>
    </row>
    <row r="843" ht="17.25">
      <c r="I843" s="17"/>
    </row>
    <row r="844" ht="17.25">
      <c r="I844" s="17"/>
    </row>
    <row r="845" ht="17.25">
      <c r="I845" s="17"/>
    </row>
    <row r="846" ht="17.25">
      <c r="I846" s="17"/>
    </row>
    <row r="847" ht="17.25">
      <c r="I847" s="17"/>
    </row>
    <row r="848" ht="17.25">
      <c r="I848" s="17"/>
    </row>
    <row r="849" ht="17.25">
      <c r="I849" s="17"/>
    </row>
    <row r="850" ht="17.25">
      <c r="I850" s="17"/>
    </row>
    <row r="851" ht="17.25">
      <c r="I851" s="17"/>
    </row>
    <row r="852" ht="17.25">
      <c r="I852" s="17"/>
    </row>
    <row r="853" ht="17.25">
      <c r="I853" s="17"/>
    </row>
    <row r="854" ht="17.25">
      <c r="I854" s="17"/>
    </row>
    <row r="855" ht="17.25">
      <c r="I855" s="17"/>
    </row>
    <row r="856" ht="17.25">
      <c r="I856" s="17"/>
    </row>
    <row r="857" ht="17.25">
      <c r="I857" s="17"/>
    </row>
    <row r="858" ht="17.25">
      <c r="I858" s="17"/>
    </row>
    <row r="859" ht="17.25">
      <c r="I859" s="17"/>
    </row>
    <row r="860" ht="17.25">
      <c r="I860" s="17"/>
    </row>
    <row r="861" ht="17.25">
      <c r="I861" s="17"/>
    </row>
    <row r="862" ht="17.25">
      <c r="I862" s="17"/>
    </row>
    <row r="863" ht="17.25">
      <c r="I863" s="17"/>
    </row>
    <row r="864" ht="17.25">
      <c r="I864" s="17"/>
    </row>
    <row r="865" ht="17.25">
      <c r="I865" s="17"/>
    </row>
    <row r="866" ht="17.25">
      <c r="I866" s="17"/>
    </row>
    <row r="867" ht="17.25">
      <c r="I867" s="17"/>
    </row>
    <row r="868" ht="17.25">
      <c r="I868" s="17"/>
    </row>
    <row r="869" ht="17.25">
      <c r="I869" s="17"/>
    </row>
    <row r="870" ht="17.25">
      <c r="I870" s="17"/>
    </row>
    <row r="871" ht="17.25">
      <c r="I871" s="17"/>
    </row>
    <row r="872" ht="17.25">
      <c r="I872" s="17"/>
    </row>
    <row r="873" ht="17.25">
      <c r="I873" s="17"/>
    </row>
    <row r="874" ht="17.25">
      <c r="I874" s="17"/>
    </row>
    <row r="875" ht="17.25">
      <c r="I875" s="17"/>
    </row>
    <row r="876" ht="17.25">
      <c r="I876" s="17"/>
    </row>
    <row r="877" ht="17.25">
      <c r="I877" s="17"/>
    </row>
    <row r="878" ht="17.25">
      <c r="I878" s="17"/>
    </row>
    <row r="879" ht="17.25">
      <c r="I879" s="17"/>
    </row>
    <row r="880" ht="17.25">
      <c r="I880" s="17"/>
    </row>
    <row r="881" ht="17.25">
      <c r="I881" s="17"/>
    </row>
    <row r="882" ht="17.25">
      <c r="I882" s="17"/>
    </row>
    <row r="883" ht="17.25">
      <c r="I883" s="17"/>
    </row>
    <row r="884" ht="17.25">
      <c r="I884" s="17"/>
    </row>
    <row r="885" ht="17.25">
      <c r="I885" s="17"/>
    </row>
    <row r="886" ht="17.25">
      <c r="I886" s="17"/>
    </row>
    <row r="887" ht="17.25">
      <c r="I887" s="17"/>
    </row>
    <row r="888" ht="17.25">
      <c r="I888" s="17"/>
    </row>
    <row r="889" ht="17.25">
      <c r="I889" s="17"/>
    </row>
    <row r="890" ht="17.25">
      <c r="I890" s="17"/>
    </row>
    <row r="891" ht="17.25">
      <c r="I891" s="17"/>
    </row>
    <row r="892" ht="17.25">
      <c r="I892" s="17"/>
    </row>
    <row r="893" ht="17.25">
      <c r="I893" s="17"/>
    </row>
    <row r="894" ht="17.25">
      <c r="I894" s="17"/>
    </row>
    <row r="895" ht="17.25">
      <c r="I895" s="17"/>
    </row>
    <row r="896" ht="17.25">
      <c r="I896" s="17"/>
    </row>
    <row r="897" ht="17.25">
      <c r="I897" s="17"/>
    </row>
    <row r="898" ht="17.25">
      <c r="I898" s="17"/>
    </row>
  </sheetData>
  <sheetProtection/>
  <mergeCells count="698">
    <mergeCell ref="B244:C244"/>
    <mergeCell ref="H249:I249"/>
    <mergeCell ref="J80:J81"/>
    <mergeCell ref="G115:I115"/>
    <mergeCell ref="A168:J168"/>
    <mergeCell ref="A169:A170"/>
    <mergeCell ref="C247:E247"/>
    <mergeCell ref="B245:C245"/>
    <mergeCell ref="D245:E245"/>
    <mergeCell ref="G245:J245"/>
    <mergeCell ref="A256:J256"/>
    <mergeCell ref="A257:A258"/>
    <mergeCell ref="F276:G276"/>
    <mergeCell ref="F247:G247"/>
    <mergeCell ref="H247:I247"/>
    <mergeCell ref="F250:G250"/>
    <mergeCell ref="G251:J251"/>
    <mergeCell ref="B251:C251"/>
    <mergeCell ref="B252:C252"/>
    <mergeCell ref="D252:E252"/>
    <mergeCell ref="A246:J246"/>
    <mergeCell ref="F248:G248"/>
    <mergeCell ref="H248:I248"/>
    <mergeCell ref="H250:I250"/>
    <mergeCell ref="F249:G249"/>
    <mergeCell ref="G252:J252"/>
    <mergeCell ref="G244:J244"/>
    <mergeCell ref="F35:G35"/>
    <mergeCell ref="F34:G34"/>
    <mergeCell ref="F243:G243"/>
    <mergeCell ref="H243:I243"/>
    <mergeCell ref="A40:I40"/>
    <mergeCell ref="A39:J39"/>
    <mergeCell ref="B107:C107"/>
    <mergeCell ref="D107:E107"/>
    <mergeCell ref="H33:I33"/>
    <mergeCell ref="F242:G242"/>
    <mergeCell ref="H242:I242"/>
    <mergeCell ref="F99:G99"/>
    <mergeCell ref="F36:G36"/>
    <mergeCell ref="A48:J48"/>
    <mergeCell ref="A46:J46"/>
    <mergeCell ref="A42:I42"/>
    <mergeCell ref="A43:I43"/>
    <mergeCell ref="A44:I44"/>
    <mergeCell ref="A241:J241"/>
    <mergeCell ref="C76:E76"/>
    <mergeCell ref="A115:A116"/>
    <mergeCell ref="B115:B116"/>
    <mergeCell ref="B76:B77"/>
    <mergeCell ref="G106:J107"/>
    <mergeCell ref="A221:A222"/>
    <mergeCell ref="C221:E221"/>
    <mergeCell ref="G221:I221"/>
    <mergeCell ref="A113:J113"/>
    <mergeCell ref="H19:I19"/>
    <mergeCell ref="H20:I20"/>
    <mergeCell ref="H23:I23"/>
    <mergeCell ref="F20:G20"/>
    <mergeCell ref="F25:G25"/>
    <mergeCell ref="F28:G28"/>
    <mergeCell ref="F24:G24"/>
    <mergeCell ref="H22:I22"/>
    <mergeCell ref="H27:I27"/>
    <mergeCell ref="F23:G23"/>
    <mergeCell ref="H28:I28"/>
    <mergeCell ref="A34:C34"/>
    <mergeCell ref="H26:I26"/>
    <mergeCell ref="H37:I37"/>
    <mergeCell ref="H38:I38"/>
    <mergeCell ref="F33:G33"/>
    <mergeCell ref="H34:I34"/>
    <mergeCell ref="H35:I35"/>
    <mergeCell ref="H36:I36"/>
    <mergeCell ref="A33:C33"/>
    <mergeCell ref="F32:G32"/>
    <mergeCell ref="D4:J4"/>
    <mergeCell ref="A63:J63"/>
    <mergeCell ref="G383:I383"/>
    <mergeCell ref="B50:B51"/>
    <mergeCell ref="C50:E50"/>
    <mergeCell ref="G50:I50"/>
    <mergeCell ref="F277:G277"/>
    <mergeCell ref="F16:I17"/>
    <mergeCell ref="H21:I21"/>
    <mergeCell ref="H276:I276"/>
    <mergeCell ref="A639:J639"/>
    <mergeCell ref="A589:J589"/>
    <mergeCell ref="A590:J590"/>
    <mergeCell ref="A592:J592"/>
    <mergeCell ref="A595:F595"/>
    <mergeCell ref="H595:I595"/>
    <mergeCell ref="A638:F638"/>
    <mergeCell ref="H638:I638"/>
    <mergeCell ref="A636:F636"/>
    <mergeCell ref="H636:I636"/>
    <mergeCell ref="J643:J644"/>
    <mergeCell ref="A652:J652"/>
    <mergeCell ref="A659:J659"/>
    <mergeCell ref="A640:J640"/>
    <mergeCell ref="A641:J641"/>
    <mergeCell ref="A643:A644"/>
    <mergeCell ref="B643:B644"/>
    <mergeCell ref="C643:E643"/>
    <mergeCell ref="G643:I643"/>
    <mergeCell ref="A642:J642"/>
    <mergeCell ref="K83:M83"/>
    <mergeCell ref="K84:M84"/>
    <mergeCell ref="J83:J84"/>
    <mergeCell ref="A86:J86"/>
    <mergeCell ref="K89:M89"/>
    <mergeCell ref="K91:M91"/>
    <mergeCell ref="A194:J194"/>
    <mergeCell ref="J169:J170"/>
    <mergeCell ref="A97:J97"/>
    <mergeCell ref="A98:J98"/>
    <mergeCell ref="H99:I99"/>
    <mergeCell ref="F100:G100"/>
    <mergeCell ref="H100:I100"/>
    <mergeCell ref="H101:I101"/>
    <mergeCell ref="A314:J314"/>
    <mergeCell ref="G287:J287"/>
    <mergeCell ref="G343:I343"/>
    <mergeCell ref="A292:F292"/>
    <mergeCell ref="B333:B334"/>
    <mergeCell ref="B297:B298"/>
    <mergeCell ref="A291:F291"/>
    <mergeCell ref="A306:J306"/>
    <mergeCell ref="F325:G325"/>
    <mergeCell ref="A320:J320"/>
    <mergeCell ref="A274:J274"/>
    <mergeCell ref="C257:E257"/>
    <mergeCell ref="G257:I257"/>
    <mergeCell ref="C297:E297"/>
    <mergeCell ref="G292:J292"/>
    <mergeCell ref="A290:F290"/>
    <mergeCell ref="G290:J290"/>
    <mergeCell ref="A294:J294"/>
    <mergeCell ref="J297:J298"/>
    <mergeCell ref="A296:J296"/>
    <mergeCell ref="A569:A570"/>
    <mergeCell ref="H564:I564"/>
    <mergeCell ref="A568:J568"/>
    <mergeCell ref="J516:J517"/>
    <mergeCell ref="A516:A517"/>
    <mergeCell ref="G516:I516"/>
    <mergeCell ref="G527:I527"/>
    <mergeCell ref="A525:J525"/>
    <mergeCell ref="D527:F527"/>
    <mergeCell ref="A526:J526"/>
    <mergeCell ref="A5:J5"/>
    <mergeCell ref="A232:J232"/>
    <mergeCell ref="A219:J219"/>
    <mergeCell ref="A13:J13"/>
    <mergeCell ref="A14:J14"/>
    <mergeCell ref="G169:I169"/>
    <mergeCell ref="A166:J166"/>
    <mergeCell ref="A6:I6"/>
    <mergeCell ref="A45:I45"/>
    <mergeCell ref="A41:I41"/>
    <mergeCell ref="K481:Q481"/>
    <mergeCell ref="A483:J483"/>
    <mergeCell ref="A484:J484"/>
    <mergeCell ref="A76:A77"/>
    <mergeCell ref="H109:I109"/>
    <mergeCell ref="H110:I110"/>
    <mergeCell ref="F111:G111"/>
    <mergeCell ref="H111:I111"/>
    <mergeCell ref="H277:I277"/>
    <mergeCell ref="M217:V217"/>
    <mergeCell ref="A30:C30"/>
    <mergeCell ref="A32:C32"/>
    <mergeCell ref="H31:I31"/>
    <mergeCell ref="H32:I32"/>
    <mergeCell ref="H30:I30"/>
    <mergeCell ref="A31:C31"/>
    <mergeCell ref="F30:G30"/>
    <mergeCell ref="F31:G31"/>
    <mergeCell ref="A16:C16"/>
    <mergeCell ref="D16:D17"/>
    <mergeCell ref="F22:G22"/>
    <mergeCell ref="A23:C23"/>
    <mergeCell ref="E16:E17"/>
    <mergeCell ref="F18:G18"/>
    <mergeCell ref="A20:C20"/>
    <mergeCell ref="A19:C19"/>
    <mergeCell ref="H18:I18"/>
    <mergeCell ref="F103:G103"/>
    <mergeCell ref="F26:G26"/>
    <mergeCell ref="A29:J29"/>
    <mergeCell ref="A24:C24"/>
    <mergeCell ref="A25:C25"/>
    <mergeCell ref="H24:I24"/>
    <mergeCell ref="H25:I25"/>
    <mergeCell ref="F19:G19"/>
    <mergeCell ref="F21:G21"/>
    <mergeCell ref="A7:J7"/>
    <mergeCell ref="A8:J8"/>
    <mergeCell ref="A11:J11"/>
    <mergeCell ref="A15:I15"/>
    <mergeCell ref="A10:J10"/>
    <mergeCell ref="A12:J12"/>
    <mergeCell ref="A9:J9"/>
    <mergeCell ref="J690:J691"/>
    <mergeCell ref="B690:B691"/>
    <mergeCell ref="C333:E333"/>
    <mergeCell ref="A660:J660"/>
    <mergeCell ref="G569:I569"/>
    <mergeCell ref="A690:A691"/>
    <mergeCell ref="C690:E690"/>
    <mergeCell ref="G690:I690"/>
    <mergeCell ref="G485:I485"/>
    <mergeCell ref="A579:J579"/>
    <mergeCell ref="C506:E506"/>
    <mergeCell ref="G506:I506"/>
    <mergeCell ref="J704:J705"/>
    <mergeCell ref="A699:J699"/>
    <mergeCell ref="A704:A705"/>
    <mergeCell ref="F661:G661"/>
    <mergeCell ref="H661:I661"/>
    <mergeCell ref="F662:G662"/>
    <mergeCell ref="H662:I662"/>
    <mergeCell ref="B704:B705"/>
    <mergeCell ref="A689:J689"/>
    <mergeCell ref="A593:J593"/>
    <mergeCell ref="J569:J570"/>
    <mergeCell ref="A481:J481"/>
    <mergeCell ref="A485:A486"/>
    <mergeCell ref="B485:B486"/>
    <mergeCell ref="C485:E485"/>
    <mergeCell ref="A504:J504"/>
    <mergeCell ref="A482:J482"/>
    <mergeCell ref="J485:J486"/>
    <mergeCell ref="A664:J664"/>
    <mergeCell ref="H596:I596"/>
    <mergeCell ref="A419:J419"/>
    <mergeCell ref="A402:J402"/>
    <mergeCell ref="A495:J495"/>
    <mergeCell ref="A596:F596"/>
    <mergeCell ref="A506:A507"/>
    <mergeCell ref="J506:J507"/>
    <mergeCell ref="A503:J503"/>
    <mergeCell ref="A505:J505"/>
    <mergeCell ref="F683:G683"/>
    <mergeCell ref="J115:J116"/>
    <mergeCell ref="A117:J117"/>
    <mergeCell ref="A127:J127"/>
    <mergeCell ref="G297:I297"/>
    <mergeCell ref="A293:J293"/>
    <mergeCell ref="J257:J258"/>
    <mergeCell ref="B280:C280"/>
    <mergeCell ref="A255:J255"/>
    <mergeCell ref="J666:J667"/>
    <mergeCell ref="B506:B507"/>
    <mergeCell ref="C569:E569"/>
    <mergeCell ref="K419:Q419"/>
    <mergeCell ref="A687:J687"/>
    <mergeCell ref="A675:A676"/>
    <mergeCell ref="B666:B667"/>
    <mergeCell ref="G666:I666"/>
    <mergeCell ref="C666:E666"/>
    <mergeCell ref="A666:A667"/>
    <mergeCell ref="H684:I686"/>
    <mergeCell ref="G719:J719"/>
    <mergeCell ref="G724:J724"/>
    <mergeCell ref="J684:J686"/>
    <mergeCell ref="A663:J663"/>
    <mergeCell ref="A665:J665"/>
    <mergeCell ref="A674:J674"/>
    <mergeCell ref="A684:A686"/>
    <mergeCell ref="F684:G686"/>
    <mergeCell ref="H683:I683"/>
    <mergeCell ref="A688:J688"/>
    <mergeCell ref="K331:R331"/>
    <mergeCell ref="H103:I103"/>
    <mergeCell ref="B104:C104"/>
    <mergeCell ref="G104:J104"/>
    <mergeCell ref="B106:C106"/>
    <mergeCell ref="D106:E106"/>
    <mergeCell ref="K294:R294"/>
    <mergeCell ref="F323:G323"/>
    <mergeCell ref="C316:E316"/>
    <mergeCell ref="B318:C318"/>
    <mergeCell ref="A220:J220"/>
    <mergeCell ref="A218:J218"/>
    <mergeCell ref="K330:R330"/>
    <mergeCell ref="H324:I324"/>
    <mergeCell ref="F317:G317"/>
    <mergeCell ref="H317:I317"/>
    <mergeCell ref="H323:I323"/>
    <mergeCell ref="G291:J291"/>
    <mergeCell ref="C242:E242"/>
    <mergeCell ref="A297:A298"/>
    <mergeCell ref="H325:I325"/>
    <mergeCell ref="H322:I322"/>
    <mergeCell ref="K46:R46"/>
    <mergeCell ref="A74:J74"/>
    <mergeCell ref="A49:J49"/>
    <mergeCell ref="A50:A51"/>
    <mergeCell ref="K112:R112"/>
    <mergeCell ref="K113:R113"/>
    <mergeCell ref="A112:J112"/>
    <mergeCell ref="K293:R293"/>
    <mergeCell ref="A417:B417"/>
    <mergeCell ref="C417:J417"/>
    <mergeCell ref="A403:J403"/>
    <mergeCell ref="A404:J404"/>
    <mergeCell ref="A405:J405"/>
    <mergeCell ref="A406:A407"/>
    <mergeCell ref="B406:B407"/>
    <mergeCell ref="K332:R332"/>
    <mergeCell ref="A332:J332"/>
    <mergeCell ref="C99:E99"/>
    <mergeCell ref="K47:R47"/>
    <mergeCell ref="A72:J72"/>
    <mergeCell ref="A75:J75"/>
    <mergeCell ref="J50:J51"/>
    <mergeCell ref="K67:M67"/>
    <mergeCell ref="K68:M68"/>
    <mergeCell ref="K70:M70"/>
    <mergeCell ref="G150:I150"/>
    <mergeCell ref="B157:C157"/>
    <mergeCell ref="D157:E157"/>
    <mergeCell ref="A136:F136"/>
    <mergeCell ref="A137:J137"/>
    <mergeCell ref="C138:D138"/>
    <mergeCell ref="G138:I138"/>
    <mergeCell ref="A329:J329"/>
    <mergeCell ref="A289:F289"/>
    <mergeCell ref="A315:J315"/>
    <mergeCell ref="C115:E115"/>
    <mergeCell ref="J221:J222"/>
    <mergeCell ref="B221:B222"/>
    <mergeCell ref="A254:J254"/>
    <mergeCell ref="B143:C143"/>
    <mergeCell ref="G143:J143"/>
    <mergeCell ref="A144:A145"/>
    <mergeCell ref="A416:B416"/>
    <mergeCell ref="B399:C399"/>
    <mergeCell ref="F394:G394"/>
    <mergeCell ref="A240:J240"/>
    <mergeCell ref="B257:B258"/>
    <mergeCell ref="A331:J331"/>
    <mergeCell ref="D327:E327"/>
    <mergeCell ref="B326:C326"/>
    <mergeCell ref="B327:C327"/>
    <mergeCell ref="B328:C328"/>
    <mergeCell ref="C416:J416"/>
    <mergeCell ref="C406:E406"/>
    <mergeCell ref="G406:I406"/>
    <mergeCell ref="J413:J414"/>
    <mergeCell ref="J408:J410"/>
    <mergeCell ref="J406:J407"/>
    <mergeCell ref="C321:E321"/>
    <mergeCell ref="C401:J401"/>
    <mergeCell ref="H394:I394"/>
    <mergeCell ref="A392:J392"/>
    <mergeCell ref="G399:J399"/>
    <mergeCell ref="C395:E397"/>
    <mergeCell ref="A393:J393"/>
    <mergeCell ref="C394:E394"/>
    <mergeCell ref="C400:I400"/>
    <mergeCell ref="B398:C398"/>
    <mergeCell ref="H284:I284"/>
    <mergeCell ref="J383:J384"/>
    <mergeCell ref="D399:E399"/>
    <mergeCell ref="B372:C372"/>
    <mergeCell ref="D372:E372"/>
    <mergeCell ref="B319:C319"/>
    <mergeCell ref="D319:E319"/>
    <mergeCell ref="G318:J318"/>
    <mergeCell ref="G398:J398"/>
    <mergeCell ref="F367:G367"/>
    <mergeCell ref="A343:A344"/>
    <mergeCell ref="G333:I333"/>
    <mergeCell ref="J333:J334"/>
    <mergeCell ref="A333:A334"/>
    <mergeCell ref="C343:E343"/>
    <mergeCell ref="F368:G368"/>
    <mergeCell ref="G372:J372"/>
    <mergeCell ref="A353:J353"/>
    <mergeCell ref="B369:C369"/>
    <mergeCell ref="B370:C370"/>
    <mergeCell ref="D370:E370"/>
    <mergeCell ref="B361:C361"/>
    <mergeCell ref="D361:E361"/>
    <mergeCell ref="G361:J361"/>
    <mergeCell ref="F354:G354"/>
    <mergeCell ref="F285:G285"/>
    <mergeCell ref="H285:I285"/>
    <mergeCell ref="G286:J286"/>
    <mergeCell ref="A330:J330"/>
    <mergeCell ref="F322:G322"/>
    <mergeCell ref="G327:J328"/>
    <mergeCell ref="G326:J326"/>
    <mergeCell ref="F321:G321"/>
    <mergeCell ref="G319:J319"/>
    <mergeCell ref="G289:J289"/>
    <mergeCell ref="A295:J295"/>
    <mergeCell ref="C276:E276"/>
    <mergeCell ref="G359:J359"/>
    <mergeCell ref="F324:G324"/>
    <mergeCell ref="H321:I321"/>
    <mergeCell ref="A352:J352"/>
    <mergeCell ref="J343:J344"/>
    <mergeCell ref="B343:B344"/>
    <mergeCell ref="A342:J342"/>
    <mergeCell ref="C354:E354"/>
    <mergeCell ref="A275:J275"/>
    <mergeCell ref="G282:J282"/>
    <mergeCell ref="F278:G278"/>
    <mergeCell ref="F279:G279"/>
    <mergeCell ref="H278:I278"/>
    <mergeCell ref="D1:J1"/>
    <mergeCell ref="D2:J2"/>
    <mergeCell ref="D281:E281"/>
    <mergeCell ref="G140:I140"/>
    <mergeCell ref="G141:I141"/>
    <mergeCell ref="G151:I151"/>
    <mergeCell ref="J16:J17"/>
    <mergeCell ref="J76:J77"/>
    <mergeCell ref="A165:J165"/>
    <mergeCell ref="A2:C2"/>
    <mergeCell ref="A90:A91"/>
    <mergeCell ref="B205:H205"/>
    <mergeCell ref="B206:C206"/>
    <mergeCell ref="G206:J206"/>
    <mergeCell ref="B169:B170"/>
    <mergeCell ref="H102:I102"/>
    <mergeCell ref="J90:J91"/>
    <mergeCell ref="G152:I152"/>
    <mergeCell ref="G142:I142"/>
    <mergeCell ref="G139:I139"/>
    <mergeCell ref="A47:J47"/>
    <mergeCell ref="G76:I76"/>
    <mergeCell ref="A73:J73"/>
    <mergeCell ref="J88:J89"/>
    <mergeCell ref="A1:C1"/>
    <mergeCell ref="A545:A546"/>
    <mergeCell ref="B281:C281"/>
    <mergeCell ref="A217:J217"/>
    <mergeCell ref="D282:E282"/>
    <mergeCell ref="J226:J227"/>
    <mergeCell ref="G281:J281"/>
    <mergeCell ref="B282:C282"/>
    <mergeCell ref="F316:G316"/>
    <mergeCell ref="H316:I316"/>
    <mergeCell ref="A266:J266"/>
    <mergeCell ref="A253:J253"/>
    <mergeCell ref="A420:J420"/>
    <mergeCell ref="A458:J458"/>
    <mergeCell ref="A265:B265"/>
    <mergeCell ref="A283:J283"/>
    <mergeCell ref="F284:G284"/>
    <mergeCell ref="D328:E328"/>
    <mergeCell ref="G280:J280"/>
    <mergeCell ref="H279:I279"/>
    <mergeCell ref="A709:J709"/>
    <mergeCell ref="A710:J710"/>
    <mergeCell ref="B286:C286"/>
    <mergeCell ref="A418:J418"/>
    <mergeCell ref="A555:J555"/>
    <mergeCell ref="G369:J369"/>
    <mergeCell ref="B287:C287"/>
    <mergeCell ref="D287:E287"/>
    <mergeCell ref="A566:J566"/>
    <mergeCell ref="A544:J544"/>
    <mergeCell ref="D717:I717"/>
    <mergeCell ref="F712:G716"/>
    <mergeCell ref="C711:E711"/>
    <mergeCell ref="F711:G711"/>
    <mergeCell ref="H711:I711"/>
    <mergeCell ref="H712:I716"/>
    <mergeCell ref="A373:D373"/>
    <mergeCell ref="A383:A384"/>
    <mergeCell ref="C383:E383"/>
    <mergeCell ref="A381:J381"/>
    <mergeCell ref="B383:B384"/>
    <mergeCell ref="D534:E534"/>
    <mergeCell ref="A542:J542"/>
    <mergeCell ref="C545:E545"/>
    <mergeCell ref="J545:J546"/>
    <mergeCell ref="A543:J543"/>
    <mergeCell ref="A515:J515"/>
    <mergeCell ref="D528:F530"/>
    <mergeCell ref="G529:I529"/>
    <mergeCell ref="G533:J535"/>
    <mergeCell ref="G532:J532"/>
    <mergeCell ref="C516:E516"/>
    <mergeCell ref="B535:C535"/>
    <mergeCell ref="D535:E535"/>
    <mergeCell ref="B516:B517"/>
    <mergeCell ref="B534:C534"/>
    <mergeCell ref="A637:F637"/>
    <mergeCell ref="H637:I637"/>
    <mergeCell ref="A631:J631"/>
    <mergeCell ref="A632:J632"/>
    <mergeCell ref="A633:J633"/>
    <mergeCell ref="A634:J634"/>
    <mergeCell ref="A635:J635"/>
    <mergeCell ref="H354:I354"/>
    <mergeCell ref="B360:C360"/>
    <mergeCell ref="D360:E360"/>
    <mergeCell ref="G360:J360"/>
    <mergeCell ref="B359:C359"/>
    <mergeCell ref="A362:J362"/>
    <mergeCell ref="C363:E363"/>
    <mergeCell ref="H363:I363"/>
    <mergeCell ref="F364:G364"/>
    <mergeCell ref="F363:G363"/>
    <mergeCell ref="F365:G365"/>
    <mergeCell ref="F366:G366"/>
    <mergeCell ref="B146:C146"/>
    <mergeCell ref="D146:E146"/>
    <mergeCell ref="D155:E155"/>
    <mergeCell ref="G155:J156"/>
    <mergeCell ref="B156:C156"/>
    <mergeCell ref="D156:E156"/>
    <mergeCell ref="G148:I148"/>
    <mergeCell ref="G149:I149"/>
    <mergeCell ref="G370:J371"/>
    <mergeCell ref="B371:C371"/>
    <mergeCell ref="D371:E371"/>
    <mergeCell ref="A147:J147"/>
    <mergeCell ref="A162:F162"/>
    <mergeCell ref="G162:J162"/>
    <mergeCell ref="G153:I153"/>
    <mergeCell ref="B154:C154"/>
    <mergeCell ref="G154:J154"/>
    <mergeCell ref="B155:C155"/>
    <mergeCell ref="G157:J157"/>
    <mergeCell ref="A158:B158"/>
    <mergeCell ref="G158:J158"/>
    <mergeCell ref="C203:J203"/>
    <mergeCell ref="A163:F163"/>
    <mergeCell ref="H163:J163"/>
    <mergeCell ref="A164:F164"/>
    <mergeCell ref="H164:J164"/>
    <mergeCell ref="B204:H204"/>
    <mergeCell ref="A167:J167"/>
    <mergeCell ref="A183:J183"/>
    <mergeCell ref="C169:E169"/>
    <mergeCell ref="B209:C209"/>
    <mergeCell ref="D209:E209"/>
    <mergeCell ref="B210:C210"/>
    <mergeCell ref="D210:E210"/>
    <mergeCell ref="B207:C207"/>
    <mergeCell ref="D207:E207"/>
    <mergeCell ref="B208:C208"/>
    <mergeCell ref="D208:E208"/>
    <mergeCell ref="D211:E211"/>
    <mergeCell ref="A214:F214"/>
    <mergeCell ref="A213:F213"/>
    <mergeCell ref="H214:J214"/>
    <mergeCell ref="H213:J213"/>
    <mergeCell ref="B211:C211"/>
    <mergeCell ref="G211:J211"/>
    <mergeCell ref="A215:F215"/>
    <mergeCell ref="H215:J215"/>
    <mergeCell ref="H624:I624"/>
    <mergeCell ref="A379:J379"/>
    <mergeCell ref="B375:G375"/>
    <mergeCell ref="B376:G376"/>
    <mergeCell ref="B377:G377"/>
    <mergeCell ref="B378:G378"/>
    <mergeCell ref="G530:I530"/>
    <mergeCell ref="B532:C532"/>
    <mergeCell ref="A618:J618"/>
    <mergeCell ref="A539:F539"/>
    <mergeCell ref="G539:J539"/>
    <mergeCell ref="G545:I545"/>
    <mergeCell ref="B545:B546"/>
    <mergeCell ref="B569:B570"/>
    <mergeCell ref="F565:G565"/>
    <mergeCell ref="A598:J598"/>
    <mergeCell ref="C588:J588"/>
    <mergeCell ref="A567:J567"/>
    <mergeCell ref="A620:J620"/>
    <mergeCell ref="A627:J627"/>
    <mergeCell ref="A621:J621"/>
    <mergeCell ref="A622:J622"/>
    <mergeCell ref="A623:J623"/>
    <mergeCell ref="A624:F624"/>
    <mergeCell ref="A629:J629"/>
    <mergeCell ref="A630:J630"/>
    <mergeCell ref="A625:F625"/>
    <mergeCell ref="H625:I625"/>
    <mergeCell ref="A626:F626"/>
    <mergeCell ref="H626:I626"/>
    <mergeCell ref="A628:J628"/>
    <mergeCell ref="A3:C3"/>
    <mergeCell ref="J600:J601"/>
    <mergeCell ref="A609:J609"/>
    <mergeCell ref="A610:A611"/>
    <mergeCell ref="B610:B611"/>
    <mergeCell ref="C610:E610"/>
    <mergeCell ref="G610:I610"/>
    <mergeCell ref="A380:J380"/>
    <mergeCell ref="A382:J382"/>
    <mergeCell ref="A431:J431"/>
    <mergeCell ref="A437:J437"/>
    <mergeCell ref="A438:J438"/>
    <mergeCell ref="A619:F619"/>
    <mergeCell ref="G619:J619"/>
    <mergeCell ref="D531:F531"/>
    <mergeCell ref="G528:I528"/>
    <mergeCell ref="G531:I531"/>
    <mergeCell ref="B533:C533"/>
    <mergeCell ref="D533:E533"/>
    <mergeCell ref="F439:G439"/>
    <mergeCell ref="A35:C35"/>
    <mergeCell ref="A36:C36"/>
    <mergeCell ref="J610:J611"/>
    <mergeCell ref="A216:F216"/>
    <mergeCell ref="H216:J216"/>
    <mergeCell ref="A600:A601"/>
    <mergeCell ref="B600:B601"/>
    <mergeCell ref="C600:E600"/>
    <mergeCell ref="G600:I600"/>
    <mergeCell ref="C439:E439"/>
    <mergeCell ref="A27:C27"/>
    <mergeCell ref="F27:G27"/>
    <mergeCell ref="A421:J421"/>
    <mergeCell ref="A422:A423"/>
    <mergeCell ref="B422:B423"/>
    <mergeCell ref="C422:E422"/>
    <mergeCell ref="G422:I422"/>
    <mergeCell ref="J422:J423"/>
    <mergeCell ref="A38:C38"/>
    <mergeCell ref="A88:A89"/>
    <mergeCell ref="A452:E452"/>
    <mergeCell ref="E453:J453"/>
    <mergeCell ref="F443:G443"/>
    <mergeCell ref="H443:I443"/>
    <mergeCell ref="F446:G447"/>
    <mergeCell ref="H446:I446"/>
    <mergeCell ref="H447:I447"/>
    <mergeCell ref="B444:C444"/>
    <mergeCell ref="G444:J444"/>
    <mergeCell ref="B445:C445"/>
    <mergeCell ref="A454:F454"/>
    <mergeCell ref="G454:J454"/>
    <mergeCell ref="A455:F455"/>
    <mergeCell ref="G455:J455"/>
    <mergeCell ref="J461:J462"/>
    <mergeCell ref="A456:F456"/>
    <mergeCell ref="G456:J456"/>
    <mergeCell ref="A457:F457"/>
    <mergeCell ref="G457:J457"/>
    <mergeCell ref="A461:A462"/>
    <mergeCell ref="B461:B462"/>
    <mergeCell ref="C461:E461"/>
    <mergeCell ref="G461:I461"/>
    <mergeCell ref="A459:J459"/>
    <mergeCell ref="A460:J460"/>
    <mergeCell ref="G207:J210"/>
    <mergeCell ref="A599:J599"/>
    <mergeCell ref="A540:F540"/>
    <mergeCell ref="G540:J540"/>
    <mergeCell ref="H565:I565"/>
    <mergeCell ref="A562:J562"/>
    <mergeCell ref="A563:J563"/>
    <mergeCell ref="F564:G564"/>
    <mergeCell ref="A472:J472"/>
    <mergeCell ref="A597:J597"/>
    <mergeCell ref="A536:J536"/>
    <mergeCell ref="A537:H537"/>
    <mergeCell ref="A538:F538"/>
    <mergeCell ref="G538:J538"/>
    <mergeCell ref="A594:F594"/>
    <mergeCell ref="H594:I594"/>
    <mergeCell ref="A591:J591"/>
    <mergeCell ref="A541:J541"/>
    <mergeCell ref="C564:E564"/>
    <mergeCell ref="B105:C105"/>
    <mergeCell ref="D105:E105"/>
    <mergeCell ref="G105:J105"/>
    <mergeCell ref="F144:F145"/>
    <mergeCell ref="D144:E145"/>
    <mergeCell ref="B144:C145"/>
    <mergeCell ref="G144:J146"/>
    <mergeCell ref="A114:J114"/>
    <mergeCell ref="A108:J108"/>
    <mergeCell ref="F109:G110"/>
    <mergeCell ref="G445:J445"/>
    <mergeCell ref="B449:C449"/>
    <mergeCell ref="G449:J449"/>
    <mergeCell ref="D445:E445"/>
    <mergeCell ref="H439:I439"/>
    <mergeCell ref="F440:G442"/>
    <mergeCell ref="H440:I440"/>
    <mergeCell ref="H441:I441"/>
    <mergeCell ref="H442:I442"/>
    <mergeCell ref="B450:C450"/>
    <mergeCell ref="D450:E450"/>
    <mergeCell ref="G450:J450"/>
    <mergeCell ref="F448:G448"/>
    <mergeCell ref="H448:I448"/>
  </mergeCells>
  <printOptions horizontalCentered="1"/>
  <pageMargins left="0.47" right="0.2" top="0.35" bottom="0.31" header="0.32" footer="0.29"/>
  <pageSetup horizontalDpi="600" verticalDpi="600" orientation="portrait" paperSize="9" r:id="rId4"/>
  <rowBreaks count="27" manualBreakCount="27">
    <brk id="38" max="255" man="1"/>
    <brk id="45" max="255" man="1"/>
    <brk id="71" max="255" man="1"/>
    <brk id="111" max="255" man="1"/>
    <brk id="164" max="255" man="1"/>
    <brk id="216" max="255" man="1"/>
    <brk id="252" max="255" man="1"/>
    <brk id="292" max="255" man="1"/>
    <brk id="328" max="255" man="1"/>
    <brk id="378" max="255" man="1"/>
    <brk id="417" max="255" man="1"/>
    <brk id="480" max="255" man="1"/>
    <brk id="514" max="255" man="1"/>
    <brk id="292" max="255" man="1"/>
    <brk id="328" max="255" man="1"/>
    <brk id="378" max="255" man="1"/>
    <brk id="45" max="255" man="1"/>
    <brk id="71" max="255" man="1"/>
    <brk id="111" max="255" man="1"/>
    <brk id="164" max="255" man="1"/>
    <brk id="540" max="255" man="1"/>
    <brk id="565" max="255" man="1"/>
    <brk id="540" max="255" man="1"/>
    <brk id="638" max="255" man="1"/>
    <brk id="662" max="255" man="1"/>
    <brk id="686" max="255" man="1"/>
    <brk id="72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TPDT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Thi Lua</dc:creator>
  <cp:keywords/>
  <dc:description/>
  <cp:lastModifiedBy>Admin</cp:lastModifiedBy>
  <cp:lastPrinted>2013-06-07T09:02:14Z</cp:lastPrinted>
  <dcterms:created xsi:type="dcterms:W3CDTF">2006-09-04T02:17:45Z</dcterms:created>
  <dcterms:modified xsi:type="dcterms:W3CDTF">2013-06-07T09:17:08Z</dcterms:modified>
  <cp:category/>
  <cp:version/>
  <cp:contentType/>
  <cp:contentStatus/>
</cp:coreProperties>
</file>